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fileSharing readOnlyRecommended="1"/>
  <workbookPr filterPrivacy="1"/>
  <xr:revisionPtr revIDLastSave="0" documentId="13_ncr:1_{540011C1-BE19-4CBB-80AA-998657B0B2FA}" xr6:coauthVersionLast="47" xr6:coauthVersionMax="47" xr10:uidLastSave="{00000000-0000-0000-0000-000000000000}"/>
  <bookViews>
    <workbookView xWindow="30960" yWindow="660" windowWidth="18165" windowHeight="15300" tabRatio="923" xr2:uid="{00000000-000D-0000-FFFF-FFFF00000000}"/>
  </bookViews>
  <sheets>
    <sheet name="1.세입세출결산서" sheetId="57" r:id="rId1"/>
    <sheet name="1-1.세입결산서" sheetId="58" r:id="rId2"/>
    <sheet name="1-2.세출결산서" sheetId="41" r:id="rId3"/>
    <sheet name="2.정부보조금명세서" sheetId="54" r:id="rId4"/>
    <sheet name="3-1.후원금수입내역서" sheetId="44" r:id="rId5"/>
    <sheet name="3-2.후원금사용내역서" sheetId="46" r:id="rId6"/>
    <sheet name="4.후원금전용계좌의 입출금내역" sheetId="56" r:id="rId7"/>
    <sheet name="5.인건비명세서" sheetId="49" r:id="rId8"/>
    <sheet name="6.사업비명세서" sheetId="59" r:id="rId9"/>
    <sheet name="7.기타비용명세서" sheetId="52" r:id="rId10"/>
    <sheet name="8.사업수입명세서" sheetId="60" r:id="rId11"/>
  </sheets>
  <definedNames>
    <definedName name="_xlnm.Print_Area" localSheetId="1">'1-1.세입결산서'!$A$1:$H$36</definedName>
    <definedName name="_xlnm.Print_Area" localSheetId="2">'1-2.세출결산서'!$A$1:$I$193</definedName>
    <definedName name="_xlnm.Print_Area" localSheetId="5">'3-2.후원금사용내역서'!$A$1:$G$212</definedName>
    <definedName name="_xlnm.Print_Area" localSheetId="6">'4.후원금전용계좌의 입출금내역'!$A$1:$H$550</definedName>
    <definedName name="_xlnm.Print_Area" localSheetId="7">'5.인건비명세서'!$A$1:$E$9</definedName>
    <definedName name="_xlnm.Print_Area" localSheetId="8">'6.사업비명세서'!$A$1:$E$38</definedName>
    <definedName name="_xlnm.Print_Area" localSheetId="9">'7.기타비용명세서'!$A$1:$F$24</definedName>
    <definedName name="_xlnm.Print_Area" localSheetId="10">'8.사업수입명세서'!$A$1:$F$7</definedName>
    <definedName name="소득세" localSheetId="6">#REF!</definedName>
    <definedName name="소득세" localSheetId="8">#REF!</definedName>
    <definedName name="소득세" localSheetId="9">#REF!</definedName>
    <definedName name="소득세" localSheetId="10">#REF!</definedName>
    <definedName name="소득세">#REF!</definedName>
    <definedName name="소득세2" localSheetId="6">#REF!</definedName>
    <definedName name="소득세2" localSheetId="8">#REF!</definedName>
    <definedName name="소득세2" localSheetId="9">#REF!</definedName>
    <definedName name="소득세2" localSheetId="10">#REF!</definedName>
    <definedName name="소득세2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50" i="56" l="1"/>
  <c r="D550" i="56"/>
  <c r="E524" i="56"/>
  <c r="D524" i="56"/>
  <c r="E506" i="56"/>
  <c r="D506" i="56"/>
  <c r="E302" i="56"/>
  <c r="D302" i="56"/>
  <c r="E288" i="56"/>
  <c r="D288" i="56"/>
  <c r="D7" i="60"/>
  <c r="C38" i="59"/>
  <c r="G454" i="46"/>
  <c r="E180" i="41"/>
  <c r="E179" i="41"/>
  <c r="F180" i="41"/>
  <c r="G180" i="41"/>
  <c r="F179" i="41"/>
  <c r="G179" i="41"/>
  <c r="F142" i="41" l="1"/>
  <c r="H141" i="41"/>
  <c r="H140" i="41"/>
  <c r="H142" i="41" s="1"/>
  <c r="G175" i="41"/>
  <c r="H174" i="41"/>
  <c r="H173" i="41"/>
  <c r="G172" i="41"/>
  <c r="H171" i="41"/>
  <c r="H170" i="41"/>
  <c r="E124" i="41"/>
  <c r="H123" i="41"/>
  <c r="H122" i="41"/>
  <c r="E121" i="41"/>
  <c r="H120" i="41"/>
  <c r="H119" i="41"/>
  <c r="E118" i="41"/>
  <c r="H117" i="41"/>
  <c r="H116" i="41"/>
  <c r="G151" i="41"/>
  <c r="H150" i="41"/>
  <c r="H149" i="41"/>
  <c r="G148" i="41"/>
  <c r="H147" i="41"/>
  <c r="H146" i="41"/>
  <c r="G160" i="41"/>
  <c r="H175" i="41" l="1"/>
  <c r="H172" i="41"/>
  <c r="H121" i="41"/>
  <c r="H124" i="41"/>
  <c r="H118" i="41"/>
  <c r="H151" i="41"/>
  <c r="H148" i="41"/>
  <c r="G169" i="41" l="1"/>
  <c r="G166" i="41"/>
  <c r="G157" i="41"/>
  <c r="G154" i="41"/>
  <c r="F145" i="41"/>
  <c r="E136" i="41"/>
  <c r="E133" i="41"/>
  <c r="E130" i="41"/>
  <c r="E106" i="41"/>
  <c r="E127" i="41"/>
  <c r="E115" i="41"/>
  <c r="E112" i="41"/>
  <c r="E109" i="41"/>
  <c r="E103" i="41"/>
  <c r="E100" i="41"/>
  <c r="E97" i="41"/>
  <c r="E94" i="41"/>
  <c r="F139" i="41"/>
  <c r="E91" i="41"/>
  <c r="E88" i="41"/>
  <c r="E85" i="41"/>
  <c r="E82" i="41"/>
  <c r="E79" i="41"/>
  <c r="E76" i="41"/>
  <c r="E73" i="41"/>
  <c r="E20" i="41"/>
  <c r="F20" i="41"/>
  <c r="G20" i="41"/>
  <c r="E21" i="41"/>
  <c r="F21" i="41"/>
  <c r="F22" i="41" s="1"/>
  <c r="G21" i="41"/>
  <c r="E32" i="41"/>
  <c r="F32" i="41"/>
  <c r="E33" i="41"/>
  <c r="F33" i="41"/>
  <c r="E53" i="41"/>
  <c r="F53" i="41"/>
  <c r="G53" i="41"/>
  <c r="E54" i="41"/>
  <c r="F54" i="41"/>
  <c r="G54" i="41"/>
  <c r="G55" i="41" l="1"/>
  <c r="E22" i="41"/>
  <c r="G22" i="41"/>
  <c r="E34" i="41"/>
  <c r="F34" i="41"/>
  <c r="F55" i="41"/>
  <c r="E55" i="41"/>
  <c r="F34" i="58" l="1"/>
  <c r="G34" i="58"/>
  <c r="G36" i="58" s="1"/>
  <c r="H34" i="58"/>
  <c r="H36" i="58" s="1"/>
  <c r="F35" i="58"/>
  <c r="F36" i="58" s="1"/>
  <c r="G35" i="58"/>
  <c r="H35" i="58"/>
  <c r="E36" i="58"/>
  <c r="E35" i="58"/>
  <c r="E34" i="58"/>
  <c r="H5" i="58"/>
  <c r="H6" i="58"/>
  <c r="H7" i="58"/>
  <c r="H8" i="58"/>
  <c r="H9" i="58"/>
  <c r="H10" i="58"/>
  <c r="H11" i="58"/>
  <c r="H12" i="58"/>
  <c r="H13" i="58"/>
  <c r="H14" i="58"/>
  <c r="H15" i="58"/>
  <c r="H16" i="58"/>
  <c r="H17" i="58"/>
  <c r="H18" i="58"/>
  <c r="H19" i="58"/>
  <c r="H20" i="58"/>
  <c r="H21" i="58"/>
  <c r="H22" i="58"/>
  <c r="H23" i="58"/>
  <c r="H24" i="58"/>
  <c r="H25" i="58"/>
  <c r="H26" i="58"/>
  <c r="H27" i="58"/>
  <c r="H28" i="58"/>
  <c r="H29" i="58"/>
  <c r="H30" i="58"/>
  <c r="H31" i="58"/>
  <c r="H32" i="58"/>
  <c r="H33" i="58"/>
  <c r="H4" i="58"/>
  <c r="H105" i="41" l="1"/>
  <c r="H104" i="41"/>
  <c r="H102" i="41"/>
  <c r="H101" i="41"/>
  <c r="H179" i="41" l="1"/>
  <c r="H180" i="41"/>
  <c r="H106" i="41"/>
  <c r="H103" i="41"/>
  <c r="K16" i="44"/>
  <c r="H87" i="41" l="1"/>
  <c r="H86" i="41"/>
  <c r="H84" i="41"/>
  <c r="H83" i="41"/>
  <c r="H81" i="41"/>
  <c r="H80" i="41"/>
  <c r="H78" i="41"/>
  <c r="H77" i="41"/>
  <c r="H75" i="41"/>
  <c r="H74" i="41"/>
  <c r="H144" i="41"/>
  <c r="H143" i="41"/>
  <c r="H135" i="41"/>
  <c r="H134" i="41"/>
  <c r="H132" i="41"/>
  <c r="H131" i="41"/>
  <c r="H129" i="41"/>
  <c r="H128" i="41"/>
  <c r="H126" i="41"/>
  <c r="H125" i="41"/>
  <c r="H114" i="41"/>
  <c r="H113" i="41"/>
  <c r="H111" i="41"/>
  <c r="H110" i="41"/>
  <c r="H108" i="41"/>
  <c r="H107" i="41"/>
  <c r="H99" i="41"/>
  <c r="H96" i="41"/>
  <c r="H95" i="41"/>
  <c r="F14" i="57"/>
  <c r="C14" i="57"/>
  <c r="B14" i="57"/>
  <c r="D14" i="57"/>
  <c r="H112" i="41" l="1"/>
  <c r="H127" i="41"/>
  <c r="H145" i="41"/>
  <c r="H88" i="41"/>
  <c r="H79" i="41"/>
  <c r="H76" i="41"/>
  <c r="H82" i="41"/>
  <c r="H98" i="41"/>
  <c r="H100" i="41" s="1"/>
  <c r="H14" i="57"/>
  <c r="H85" i="41"/>
  <c r="H130" i="41"/>
  <c r="H133" i="41"/>
  <c r="H136" i="41"/>
  <c r="H97" i="41"/>
  <c r="H115" i="41"/>
  <c r="H109" i="41"/>
  <c r="H159" i="41"/>
  <c r="H158" i="41"/>
  <c r="H160" i="41" l="1"/>
  <c r="D20" i="52" l="1"/>
  <c r="D16" i="52"/>
  <c r="D9" i="52"/>
  <c r="D24" i="52" l="1"/>
  <c r="F181" i="41"/>
  <c r="G190" i="41"/>
  <c r="F190" i="41"/>
  <c r="G187" i="41"/>
  <c r="F187" i="41"/>
  <c r="E187" i="41"/>
  <c r="G184" i="41"/>
  <c r="F184" i="41"/>
  <c r="E184" i="41"/>
  <c r="G181" i="41"/>
  <c r="H90" i="41"/>
  <c r="H89" i="41"/>
  <c r="H91" i="41" l="1"/>
  <c r="E181" i="41"/>
  <c r="H181" i="41" s="1"/>
  <c r="H153" i="41" l="1"/>
  <c r="H152" i="41"/>
  <c r="H27" i="41"/>
  <c r="H26" i="41"/>
  <c r="H28" i="41" l="1"/>
  <c r="H154" i="41"/>
  <c r="C9" i="49" l="1"/>
  <c r="H186" i="41" l="1"/>
  <c r="H188" i="41"/>
  <c r="H11" i="41"/>
  <c r="H183" i="41"/>
  <c r="H182" i="41"/>
  <c r="H177" i="41"/>
  <c r="H176" i="41"/>
  <c r="H168" i="41"/>
  <c r="H167" i="41"/>
  <c r="H165" i="41"/>
  <c r="H164" i="41"/>
  <c r="H156" i="41"/>
  <c r="H155" i="41"/>
  <c r="H162" i="41"/>
  <c r="H161" i="41"/>
  <c r="H93" i="41"/>
  <c r="H92" i="41"/>
  <c r="H138" i="41"/>
  <c r="H137" i="41"/>
  <c r="H72" i="41"/>
  <c r="H71" i="41"/>
  <c r="H185" i="41"/>
  <c r="F69" i="41"/>
  <c r="H60" i="41"/>
  <c r="H36" i="41"/>
  <c r="H24" i="41"/>
  <c r="H23" i="41"/>
  <c r="H18" i="41"/>
  <c r="H15" i="41"/>
  <c r="H12" i="41"/>
  <c r="H9" i="41"/>
  <c r="H8" i="41"/>
  <c r="H6" i="41"/>
  <c r="H5" i="41"/>
  <c r="H184" i="41" l="1"/>
  <c r="H187" i="41"/>
  <c r="G68" i="41"/>
  <c r="H169" i="41"/>
  <c r="H166" i="41"/>
  <c r="H25" i="41"/>
  <c r="F57" i="41"/>
  <c r="F192" i="41" s="1"/>
  <c r="H63" i="41"/>
  <c r="G69" i="41"/>
  <c r="H48" i="41"/>
  <c r="G57" i="41"/>
  <c r="H62" i="41"/>
  <c r="H42" i="41"/>
  <c r="H32" i="41"/>
  <c r="H41" i="41"/>
  <c r="H47" i="41"/>
  <c r="H139" i="41"/>
  <c r="H163" i="41"/>
  <c r="H94" i="41"/>
  <c r="H157" i="41"/>
  <c r="H178" i="41"/>
  <c r="H73" i="41"/>
  <c r="H13" i="41"/>
  <c r="H7" i="41"/>
  <c r="H33" i="41"/>
  <c r="E68" i="41"/>
  <c r="H39" i="41"/>
  <c r="H45" i="41"/>
  <c r="H51" i="41"/>
  <c r="H66" i="41"/>
  <c r="E57" i="41"/>
  <c r="H30" i="41"/>
  <c r="G56" i="41"/>
  <c r="H38" i="41"/>
  <c r="H44" i="41"/>
  <c r="H50" i="41"/>
  <c r="H65" i="41"/>
  <c r="E69" i="41"/>
  <c r="H59" i="41"/>
  <c r="H61" i="41" s="1"/>
  <c r="F68" i="41"/>
  <c r="H35" i="41"/>
  <c r="H37" i="41" s="1"/>
  <c r="H29" i="41"/>
  <c r="H20" i="41"/>
  <c r="H21" i="41"/>
  <c r="H10" i="41"/>
  <c r="H14" i="41"/>
  <c r="H16" i="41" s="1"/>
  <c r="H17" i="41"/>
  <c r="H19" i="41" s="1"/>
  <c r="E192" i="41" l="1"/>
  <c r="G191" i="41"/>
  <c r="G192" i="41"/>
  <c r="H49" i="41"/>
  <c r="H64" i="41"/>
  <c r="G70" i="41"/>
  <c r="H43" i="41"/>
  <c r="H34" i="41"/>
  <c r="H67" i="41"/>
  <c r="H40" i="41"/>
  <c r="H46" i="41"/>
  <c r="H52" i="41"/>
  <c r="H31" i="41"/>
  <c r="G58" i="41"/>
  <c r="H69" i="41"/>
  <c r="H57" i="41"/>
  <c r="H54" i="41"/>
  <c r="E56" i="41"/>
  <c r="E58" i="41" s="1"/>
  <c r="E70" i="41"/>
  <c r="F70" i="41"/>
  <c r="H68" i="41"/>
  <c r="F56" i="41"/>
  <c r="F191" i="41" s="1"/>
  <c r="H53" i="41"/>
  <c r="H22" i="41"/>
  <c r="G193" i="41" l="1"/>
  <c r="H55" i="41"/>
  <c r="E191" i="41"/>
  <c r="H70" i="41"/>
  <c r="H56" i="41"/>
  <c r="F58" i="41"/>
  <c r="F193" i="41" s="1"/>
  <c r="E190" i="41"/>
  <c r="E193" i="41" s="1"/>
  <c r="H189" i="41"/>
  <c r="H190" i="41" s="1"/>
  <c r="H58" i="41" l="1"/>
  <c r="H191" i="41"/>
  <c r="H193" i="41"/>
  <c r="H192" i="41"/>
  <c r="G14" i="57"/>
</calcChain>
</file>

<file path=xl/sharedStrings.xml><?xml version="1.0" encoding="utf-8"?>
<sst xmlns="http://schemas.openxmlformats.org/spreadsheetml/2006/main" count="10009" uniqueCount="2513">
  <si>
    <t>구분</t>
  </si>
  <si>
    <t>보조금</t>
  </si>
  <si>
    <t>과목</t>
  </si>
  <si>
    <t>후원금</t>
  </si>
  <si>
    <t>계</t>
  </si>
  <si>
    <t>관</t>
  </si>
  <si>
    <t>항</t>
  </si>
  <si>
    <t>목</t>
  </si>
  <si>
    <t>급여</t>
  </si>
  <si>
    <t>예산</t>
  </si>
  <si>
    <t>결산</t>
  </si>
  <si>
    <t>증감</t>
  </si>
  <si>
    <t>제수당</t>
  </si>
  <si>
    <t>퇴직금 및 퇴직적립금</t>
  </si>
  <si>
    <t>사회보험부담금</t>
  </si>
  <si>
    <t>인건비</t>
  </si>
  <si>
    <t>기관운영비</t>
  </si>
  <si>
    <t>여비</t>
  </si>
  <si>
    <t>수용비 및 수수료</t>
  </si>
  <si>
    <t>공공요금</t>
  </si>
  <si>
    <t>제세공과금</t>
  </si>
  <si>
    <t>차량비</t>
  </si>
  <si>
    <t>기타운영비</t>
  </si>
  <si>
    <t>시설비</t>
  </si>
  <si>
    <t>자산취득비</t>
  </si>
  <si>
    <t>시설장비유지비</t>
  </si>
  <si>
    <t>잡지출</t>
  </si>
  <si>
    <t>반환금</t>
  </si>
  <si>
    <t>총합계</t>
  </si>
  <si>
    <t>국고보조금</t>
  </si>
  <si>
    <t>후원금수입</t>
  </si>
  <si>
    <t>법인전입금</t>
  </si>
  <si>
    <t>전입금</t>
  </si>
  <si>
    <t>이월금</t>
  </si>
  <si>
    <t>잡수입</t>
  </si>
  <si>
    <t>사업수입</t>
  </si>
  <si>
    <t>서울가족학교</t>
    <phoneticPr fontId="18" type="noConversion"/>
  </si>
  <si>
    <t>공동육아나눔터</t>
    <phoneticPr fontId="18" type="noConversion"/>
  </si>
  <si>
    <t>비  고</t>
    <phoneticPr fontId="18" type="noConversion"/>
  </si>
  <si>
    <t>사무비</t>
    <phoneticPr fontId="18" type="noConversion"/>
  </si>
  <si>
    <t>기타후생경비</t>
    <phoneticPr fontId="18" type="noConversion"/>
  </si>
  <si>
    <t>계</t>
    <phoneticPr fontId="18" type="noConversion"/>
  </si>
  <si>
    <t>업무추진비</t>
    <phoneticPr fontId="18" type="noConversion"/>
  </si>
  <si>
    <t>계</t>
    <phoneticPr fontId="18" type="noConversion"/>
  </si>
  <si>
    <t>운영비</t>
    <phoneticPr fontId="18" type="noConversion"/>
  </si>
  <si>
    <t>계</t>
    <phoneticPr fontId="18" type="noConversion"/>
  </si>
  <si>
    <t>재산조성비</t>
    <phoneticPr fontId="18" type="noConversion"/>
  </si>
  <si>
    <t>시설비</t>
    <phoneticPr fontId="18" type="noConversion"/>
  </si>
  <si>
    <t>사업비</t>
    <phoneticPr fontId="18" type="noConversion"/>
  </si>
  <si>
    <t>사업비</t>
    <phoneticPr fontId="18" type="noConversion"/>
  </si>
  <si>
    <t>가족상담특화사업</t>
    <phoneticPr fontId="18" type="noConversion"/>
  </si>
  <si>
    <t>다문화아이돌봄</t>
    <phoneticPr fontId="18" type="noConversion"/>
  </si>
  <si>
    <t>비지정후원사업</t>
    <phoneticPr fontId="18" type="noConversion"/>
  </si>
  <si>
    <t>다행복자조모임</t>
    <phoneticPr fontId="18" type="noConversion"/>
  </si>
  <si>
    <t>잡지출</t>
    <phoneticPr fontId="18" type="noConversion"/>
  </si>
  <si>
    <t>잡지출</t>
    <phoneticPr fontId="18" type="noConversion"/>
  </si>
  <si>
    <t>증감</t>
    <phoneticPr fontId="18" type="noConversion"/>
  </si>
  <si>
    <t>예비비및기타</t>
    <phoneticPr fontId="18" type="noConversion"/>
  </si>
  <si>
    <t>예비비 및 기타</t>
    <phoneticPr fontId="18" type="noConversion"/>
  </si>
  <si>
    <t>회의비</t>
    <phoneticPr fontId="11" type="noConversion"/>
  </si>
  <si>
    <t>증감</t>
    <phoneticPr fontId="18" type="noConversion"/>
  </si>
  <si>
    <t>순번</t>
  </si>
  <si>
    <t>발생일자</t>
  </si>
  <si>
    <t>후원금종류</t>
  </si>
  <si>
    <t>후원자구분</t>
  </si>
  <si>
    <t>비영리
법인구분</t>
  </si>
  <si>
    <t>기타내용</t>
  </si>
  <si>
    <t>모금자
기관여부</t>
  </si>
  <si>
    <t>기부금
단체여부</t>
  </si>
  <si>
    <t>후원자</t>
  </si>
  <si>
    <t>내역</t>
  </si>
  <si>
    <t>금액</t>
  </si>
  <si>
    <t>비고</t>
  </si>
  <si>
    <t>국가기관</t>
  </si>
  <si>
    <t>N</t>
  </si>
  <si>
    <t>사용일자</t>
  </si>
  <si>
    <t>사용내역</t>
  </si>
  <si>
    <t>결연후원금
여부</t>
  </si>
  <si>
    <t>산출기준</t>
  </si>
  <si>
    <t>합계</t>
  </si>
  <si>
    <t>금융기관 명</t>
  </si>
  <si>
    <t>계좌번호</t>
  </si>
  <si>
    <t>예금주</t>
  </si>
  <si>
    <t>세  입</t>
    <phoneticPr fontId="18" type="noConversion"/>
  </si>
  <si>
    <t>세  출</t>
    <phoneticPr fontId="18" type="noConversion"/>
  </si>
  <si>
    <t>과  목</t>
    <phoneticPr fontId="18" type="noConversion"/>
  </si>
  <si>
    <t>예  산</t>
    <phoneticPr fontId="18" type="noConversion"/>
  </si>
  <si>
    <t>결  산</t>
    <phoneticPr fontId="18" type="noConversion"/>
  </si>
  <si>
    <t>증  감</t>
    <phoneticPr fontId="18" type="noConversion"/>
  </si>
  <si>
    <t>인건비</t>
    <phoneticPr fontId="18" type="noConversion"/>
  </si>
  <si>
    <t>반환금</t>
    <phoneticPr fontId="18" type="noConversion"/>
  </si>
  <si>
    <t>세입계</t>
    <phoneticPr fontId="18" type="noConversion"/>
  </si>
  <si>
    <t>세출계</t>
    <phoneticPr fontId="18" type="noConversion"/>
  </si>
  <si>
    <t>산출내역</t>
  </si>
  <si>
    <t>수령일자</t>
  </si>
  <si>
    <t>보조계정(항)</t>
  </si>
  <si>
    <t>보조계정(목)</t>
  </si>
  <si>
    <t>보조기관</t>
  </si>
  <si>
    <t>보조금수입</t>
  </si>
  <si>
    <t>보건복지부</t>
  </si>
  <si>
    <t>과거거래내역조회</t>
  </si>
  <si>
    <t>No.</t>
  </si>
  <si>
    <t>거래일시</t>
  </si>
  <si>
    <t>적요</t>
  </si>
  <si>
    <t>기재내용</t>
  </si>
  <si>
    <t>찾으신금액</t>
  </si>
  <si>
    <t>맡기신금액</t>
  </si>
  <si>
    <t>거래후잔액</t>
  </si>
  <si>
    <t>취급점</t>
  </si>
  <si>
    <t>과  목</t>
    <phoneticPr fontId="11" type="noConversion"/>
  </si>
  <si>
    <t>산출내역</t>
    <phoneticPr fontId="11" type="noConversion"/>
  </si>
  <si>
    <t>비  고</t>
    <phoneticPr fontId="18" type="noConversion"/>
  </si>
  <si>
    <t>관</t>
    <phoneticPr fontId="11" type="noConversion"/>
  </si>
  <si>
    <t>사무비</t>
    <phoneticPr fontId="11" type="noConversion"/>
  </si>
  <si>
    <t>업무추진비</t>
    <phoneticPr fontId="18" type="noConversion"/>
  </si>
  <si>
    <t>회의비</t>
    <phoneticPr fontId="11" type="noConversion"/>
  </si>
  <si>
    <t>계</t>
    <phoneticPr fontId="18" type="noConversion"/>
  </si>
  <si>
    <t>운영비</t>
    <phoneticPr fontId="18" type="noConversion"/>
  </si>
  <si>
    <t>재산조성비</t>
    <phoneticPr fontId="11" type="noConversion"/>
  </si>
  <si>
    <t>시설비</t>
    <phoneticPr fontId="18" type="noConversion"/>
  </si>
  <si>
    <t>잡지출</t>
    <phoneticPr fontId="18" type="noConversion"/>
  </si>
  <si>
    <t>예비비 및 기타</t>
    <phoneticPr fontId="18" type="noConversion"/>
  </si>
  <si>
    <t>계</t>
    <phoneticPr fontId="11" type="noConversion"/>
  </si>
  <si>
    <t>급여</t>
    <phoneticPr fontId="11" type="noConversion"/>
  </si>
  <si>
    <t>제수당</t>
    <phoneticPr fontId="11" type="noConversion"/>
  </si>
  <si>
    <t>퇴직금및퇴직적립금</t>
    <phoneticPr fontId="11" type="noConversion"/>
  </si>
  <si>
    <t>사회보험부담금</t>
    <phoneticPr fontId="11" type="noConversion"/>
  </si>
  <si>
    <t>기타후생경비</t>
    <phoneticPr fontId="11" type="noConversion"/>
  </si>
  <si>
    <t>합계</t>
    <phoneticPr fontId="11" type="noConversion"/>
  </si>
  <si>
    <t>2. 계좌별 입출금내역</t>
    <phoneticPr fontId="11" type="noConversion"/>
  </si>
  <si>
    <t>1. 후원금전용계좌</t>
    <phoneticPr fontId="11" type="noConversion"/>
  </si>
  <si>
    <t>사업수입</t>
    <phoneticPr fontId="18" type="noConversion"/>
  </si>
  <si>
    <t>보조금</t>
    <phoneticPr fontId="11" type="noConversion"/>
  </si>
  <si>
    <t>후원금</t>
    <phoneticPr fontId="11" type="noConversion"/>
  </si>
  <si>
    <t>전입금</t>
    <phoneticPr fontId="11" type="noConversion"/>
  </si>
  <si>
    <t>돌봄공동체</t>
    <phoneticPr fontId="11" type="noConversion"/>
  </si>
  <si>
    <t>1인가구</t>
    <phoneticPr fontId="18" type="noConversion"/>
  </si>
  <si>
    <t>움틈외부지원</t>
    <phoneticPr fontId="18" type="noConversion"/>
  </si>
  <si>
    <t>움틈급식비</t>
    <phoneticPr fontId="18" type="noConversion"/>
  </si>
  <si>
    <t>직책보조비</t>
    <phoneticPr fontId="11" type="noConversion"/>
  </si>
  <si>
    <t>초록우산</t>
    <phoneticPr fontId="11" type="noConversion"/>
  </si>
  <si>
    <t>직책보조비</t>
    <phoneticPr fontId="11" type="noConversion"/>
  </si>
  <si>
    <t>비영리법인</t>
  </si>
  <si>
    <t>Y</t>
  </si>
  <si>
    <t>법인지정사업</t>
    <phoneticPr fontId="18" type="noConversion"/>
  </si>
  <si>
    <t>건가다가센터사업</t>
    <phoneticPr fontId="18" type="noConversion"/>
  </si>
  <si>
    <t>취약위기가족지원</t>
    <phoneticPr fontId="18" type="noConversion"/>
  </si>
  <si>
    <t>방문교육본인부담</t>
    <phoneticPr fontId="18" type="noConversion"/>
  </si>
  <si>
    <t>교육청후원상담</t>
    <phoneticPr fontId="11" type="noConversion"/>
  </si>
  <si>
    <t>이월</t>
    <phoneticPr fontId="18" type="noConversion"/>
  </si>
  <si>
    <t>이월</t>
    <phoneticPr fontId="11" type="noConversion"/>
  </si>
  <si>
    <t>이월</t>
    <phoneticPr fontId="18" type="noConversion"/>
  </si>
  <si>
    <t>이월</t>
    <phoneticPr fontId="11" type="noConversion"/>
  </si>
  <si>
    <t>이월</t>
    <phoneticPr fontId="11" type="noConversion"/>
  </si>
  <si>
    <t>정부보조금</t>
  </si>
  <si>
    <t>자부담</t>
  </si>
  <si>
    <t>기타보조금</t>
  </si>
  <si>
    <t>지정후원금</t>
  </si>
  <si>
    <t>비지정후원금</t>
  </si>
  <si>
    <t>전년도이월금</t>
  </si>
  <si>
    <t>전년도이월금(후원금)</t>
  </si>
  <si>
    <t>이월사업비</t>
  </si>
  <si>
    <t>기타잡수입</t>
  </si>
  <si>
    <t>자부담</t>
    <phoneticPr fontId="11" type="noConversion"/>
  </si>
  <si>
    <t>1월 서울가족학교 보조금 입금</t>
  </si>
  <si>
    <t>2월~3월 서울가족학교 보조금 입금</t>
  </si>
  <si>
    <t>2분기 서울가족학교 보조금 입금</t>
  </si>
  <si>
    <t>3분기 서울가족학교 보조금 입금</t>
  </si>
  <si>
    <t>4분기 서울가족학교 보조금 입금</t>
  </si>
  <si>
    <t>한국투자공사</t>
    <phoneticPr fontId="11" type="noConversion"/>
  </si>
  <si>
    <t>다문화특성화</t>
    <phoneticPr fontId="11" type="noConversion"/>
  </si>
  <si>
    <t>사회보험-비지정후원</t>
  </si>
  <si>
    <t>퇴직금-비지정후원</t>
  </si>
  <si>
    <t>사업비-한국투자공사</t>
  </si>
  <si>
    <t>4월 움틈 사회보험 기관부담</t>
  </si>
  <si>
    <t>4월 이*아 퇴직적립금</t>
  </si>
  <si>
    <t>6월 움틈 사회보험 기관부담</t>
  </si>
  <si>
    <t>6월 이*아 퇴직적립금</t>
  </si>
  <si>
    <t>7월 움틈 사회보험 기관부담</t>
  </si>
  <si>
    <t>7월 이*아 퇴직적립금</t>
  </si>
  <si>
    <t>8월 움틈 사회보험 기관부담</t>
  </si>
  <si>
    <t>8월 이*아 퇴직적립금</t>
  </si>
  <si>
    <t>9월 움틈 사회보험 기관부담</t>
  </si>
  <si>
    <t>9월 이*아 퇴직적립금</t>
  </si>
  <si>
    <t>10월 움틈 사회보험 기관부담</t>
  </si>
  <si>
    <t>10월 이*아 퇴직적립금</t>
  </si>
  <si>
    <t>11월 움틈 사회보험 기관부담</t>
  </si>
  <si>
    <t>11월 이*아 퇴직적립금</t>
  </si>
  <si>
    <t>12월 움틈 사회보험 기관부담</t>
  </si>
  <si>
    <t>12월 이*아 퇴직적립금</t>
  </si>
  <si>
    <t>다문화가족지원-비지정후원</t>
  </si>
  <si>
    <t>잡지출-건가다가센터</t>
  </si>
  <si>
    <t>잡지출-역량</t>
  </si>
  <si>
    <t>잡지출-1인가구</t>
  </si>
  <si>
    <t>잡지출-가족학교</t>
  </si>
  <si>
    <t>잡지출-공동육아</t>
  </si>
  <si>
    <t>잡지출-교육청상담</t>
  </si>
  <si>
    <t>잡지출-다문화특성화</t>
  </si>
  <si>
    <t>잡지출-다문화아이돌봄</t>
  </si>
  <si>
    <t>잡지출-한국투자공사</t>
  </si>
  <si>
    <t>잡지출-다행복자조모임</t>
  </si>
  <si>
    <t>비영리</t>
  </si>
  <si>
    <t>기타후원금품</t>
    <phoneticPr fontId="11" type="noConversion"/>
  </si>
  <si>
    <t>1006-501-399439</t>
  </si>
  <si>
    <t>1005-502-212366</t>
  </si>
  <si>
    <t>1006-801-399454</t>
  </si>
  <si>
    <t>과세임금×4대보험요율</t>
  </si>
  <si>
    <t>자산취득비</t>
    <phoneticPr fontId="11" type="noConversion"/>
  </si>
  <si>
    <t>시설장비유지비</t>
    <phoneticPr fontId="11" type="noConversion"/>
  </si>
  <si>
    <t>움틈4대기관</t>
  </si>
  <si>
    <t>이민아퇴직금</t>
  </si>
  <si>
    <t>예금결산이자</t>
  </si>
  <si>
    <t>정종운</t>
  </si>
  <si>
    <t>하나마트</t>
  </si>
  <si>
    <t>다문화신혼후원</t>
    <phoneticPr fontId="11" type="noConversion"/>
  </si>
  <si>
    <t>결산</t>
    <phoneticPr fontId="11" type="noConversion"/>
  </si>
  <si>
    <t>아자프로젝트</t>
    <phoneticPr fontId="11" type="noConversion"/>
  </si>
  <si>
    <t>움틈학교</t>
    <phoneticPr fontId="11" type="noConversion"/>
  </si>
  <si>
    <t>1분기 1인가구 보조금 입금</t>
  </si>
  <si>
    <t>2분기 1인가구 보조금 입금</t>
  </si>
  <si>
    <t>3분기 1인가구 보조금 입금</t>
  </si>
  <si>
    <t>4분기 1인가구 보조금 입금</t>
  </si>
  <si>
    <t>1월 움틈 사회보험 기관부담</t>
  </si>
  <si>
    <t>1월 이*아 퇴직적립금</t>
  </si>
  <si>
    <t>2월 움틈 사회보험 기관부담</t>
  </si>
  <si>
    <t>2월 이*아 퇴직적립금</t>
  </si>
  <si>
    <t>잡지출-움틈학교</t>
  </si>
  <si>
    <t>3월 움틈 사회보험 기관부담</t>
  </si>
  <si>
    <t>3월 이*아 퇴직적립금</t>
  </si>
  <si>
    <t>5월 움틈 사회보험 기관부담</t>
  </si>
  <si>
    <t>5월 이*아 퇴직적립금</t>
  </si>
  <si>
    <t>사업비-다문화신혼후원</t>
  </si>
  <si>
    <t>잡지출-아자프로젝트</t>
  </si>
  <si>
    <t>잡지출-상담특화</t>
  </si>
  <si>
    <t>구로구가족센터</t>
  </si>
  <si>
    <t>구로구가족센터</t>
    <phoneticPr fontId="11" type="noConversion"/>
  </si>
  <si>
    <t>계좌번호 : 1006-501-399439                         예금주 : 구로구가족센터</t>
    <phoneticPr fontId="11" type="noConversion"/>
  </si>
  <si>
    <t>한투이자</t>
  </si>
  <si>
    <t>(재)구로희망복지재</t>
  </si>
  <si>
    <t>이자잡수입</t>
  </si>
  <si>
    <t>이자반납</t>
  </si>
  <si>
    <t>구로본동지점</t>
  </si>
  <si>
    <t/>
  </si>
  <si>
    <t>서울시가족센터</t>
  </si>
  <si>
    <t>신한은행(026301)</t>
  </si>
  <si>
    <t>전자금융</t>
  </si>
  <si>
    <t>결산이자</t>
  </si>
  <si>
    <t>체크카드</t>
  </si>
  <si>
    <t>진로마트</t>
  </si>
  <si>
    <t>인터넷출금이체</t>
  </si>
  <si>
    <t>우리은행</t>
  </si>
  <si>
    <t>계좌번호 : 1006-801-399454                         예금주 : 구로구가족센터</t>
    <phoneticPr fontId="11" type="noConversion"/>
  </si>
  <si>
    <t>1,268,030천/12</t>
    <phoneticPr fontId="11" type="noConversion"/>
  </si>
  <si>
    <t>비영리법인</t>
    <phoneticPr fontId="11" type="noConversion"/>
  </si>
  <si>
    <t>개인</t>
    <phoneticPr fontId="11" type="noConversion"/>
  </si>
  <si>
    <t>1-1. 2023년 구로구가족센터 세입결산서</t>
    <phoneticPr fontId="11" type="noConversion"/>
  </si>
  <si>
    <t>1-2. 2023년 구로구가족센터 세출결산서</t>
    <phoneticPr fontId="11" type="noConversion"/>
  </si>
  <si>
    <t>멘토링희망복지재단후원</t>
    <phoneticPr fontId="11" type="noConversion"/>
  </si>
  <si>
    <t>난방비후원</t>
    <phoneticPr fontId="11" type="noConversion"/>
  </si>
  <si>
    <t>상호문화축제</t>
    <phoneticPr fontId="11" type="noConversion"/>
  </si>
  <si>
    <t>상호문화놀이터</t>
    <phoneticPr fontId="11" type="noConversion"/>
  </si>
  <si>
    <t>신한은행후원</t>
    <phoneticPr fontId="11" type="noConversion"/>
  </si>
  <si>
    <t>희망복지커넥터후원</t>
    <phoneticPr fontId="11" type="noConversion"/>
  </si>
  <si>
    <t>희망복지방문학습후원</t>
    <phoneticPr fontId="11" type="noConversion"/>
  </si>
  <si>
    <t>공동모금회차량지원</t>
    <phoneticPr fontId="11" type="noConversion"/>
  </si>
  <si>
    <t>1인가구 건강한밥상</t>
    <phoneticPr fontId="11" type="noConversion"/>
  </si>
  <si>
    <t>1인가구 상담멘토링</t>
    <phoneticPr fontId="18" type="noConversion"/>
  </si>
  <si>
    <t>1인가구 취약충장년</t>
    <phoneticPr fontId="11" type="noConversion"/>
  </si>
  <si>
    <t>1인가구 반찬지원</t>
    <phoneticPr fontId="11" type="noConversion"/>
  </si>
  <si>
    <t>기아대책속옷지원</t>
    <phoneticPr fontId="11" type="noConversion"/>
  </si>
  <si>
    <t>밀알재단공공요금지원</t>
    <phoneticPr fontId="11" type="noConversion"/>
  </si>
  <si>
    <t>움틈예치금</t>
    <phoneticPr fontId="18" type="noConversion"/>
  </si>
  <si>
    <t>2. 2023년 정부보조금명세서</t>
    <phoneticPr fontId="11" type="noConversion"/>
  </si>
  <si>
    <t>e나라도움-1월 종사자 급여등</t>
  </si>
  <si>
    <t>e나라도움-1월 종사자 조정수당</t>
  </si>
  <si>
    <t>e나라도움-1월 종사자 급여</t>
  </si>
  <si>
    <t>e나라도움-1월 건가 종사자 급여등</t>
  </si>
  <si>
    <t>e나라도움-1월 종사자 제수당</t>
  </si>
  <si>
    <t>e나라도움-1월 건가 종사자 제수당</t>
  </si>
  <si>
    <t>e나라도움-1월 건가 종사자 조정수당</t>
  </si>
  <si>
    <t>e나라도움-1월 다가 종사자 급여등</t>
  </si>
  <si>
    <t>e나라도움-1월 다가 종사자 제수당</t>
  </si>
  <si>
    <t>e나라도움-학습정서지원서비스 교재비 입금(양*정)</t>
  </si>
  <si>
    <t>e나라도움-학습정서지원서비스 교재비 입금(이*우)</t>
  </si>
  <si>
    <t>e나라도움-1월 무인경비서비스료</t>
  </si>
  <si>
    <t>e나라도움-1월 해충방제서비스료</t>
  </si>
  <si>
    <t>e나라도움-1월 ekp4u사용료</t>
  </si>
  <si>
    <t>e나라도움-1월 엘리베이터관리비</t>
  </si>
  <si>
    <t>e나라도움-전기수도가스요금</t>
  </si>
  <si>
    <t>e나라도움-전화비등</t>
  </si>
  <si>
    <t>e나라도움-학습정서지원서비스 교재비 입금(이*별)</t>
  </si>
  <si>
    <t>e나라도움-망고보드 1년 요금제 입금</t>
  </si>
  <si>
    <t>e나라도움-영전화분구입</t>
  </si>
  <si>
    <t>e나라도움-차량주유비(레이, 284다 8975)</t>
  </si>
  <si>
    <t>e나라도움-차량검사비(모닝, 40로 5511)</t>
  </si>
  <si>
    <t>e나라도움-학습정서지원서비스 교재비 입금(김*비)</t>
  </si>
  <si>
    <t>e나라도움-노무계약서 발송 등기료</t>
  </si>
  <si>
    <t>e나라도움-1월 자녀돌봄품앗이 그룹활동비 지출건</t>
  </si>
  <si>
    <t>e나라도움-공동육아나눔터 보조인력 1월 급여 지급</t>
  </si>
  <si>
    <t>e나라도움-1월 방문지도사 방경자 4대보험 기관부담금(e-나라도움)</t>
  </si>
  <si>
    <t>e나라도움-1월 방문지도사 김유정 급여(e-나라도움)</t>
  </si>
  <si>
    <t>e나라도움-1월 방문지도사 김유정 명절수당(e-나라도움)</t>
  </si>
  <si>
    <t>e나라도움-1월 방문지도사 김유정 유급휴일수당(e-나라도움)</t>
  </si>
  <si>
    <t>e나라도움-1월 방문지도사 박해라 급여(e-나라도움)</t>
  </si>
  <si>
    <t>e나라도움-1월 방문지도사 방경자 급여(e-나라도움)</t>
  </si>
  <si>
    <t>e나라도움-1월 방문지도사 방경자 명절수당(e-나라도움)</t>
  </si>
  <si>
    <t>e나라도움-2023년 1월 방문지도사 김유정 교통비</t>
  </si>
  <si>
    <t>e나라도움-1월 방문지도사 방경자 퇴직적립금(e-나라도움)</t>
  </si>
  <si>
    <t>e나라도움-1월 방문지도사 조정선 명절수당(e-나라도움)</t>
  </si>
  <si>
    <t>e나라도움-1월 방문지도사 조정선 유급휴일수당(e-나라도움)</t>
  </si>
  <si>
    <t>e나라도움-1월 방문지도사 조정선 4대보험 기관부담금(e-나라도움)</t>
  </si>
  <si>
    <t>e나라도움-1월 방문지도사 조정선 퇴직적립금(e-나라도움)</t>
  </si>
  <si>
    <t>e나라도움-언어발달지원사업 교통카드 충전(김*제)</t>
  </si>
  <si>
    <t>e나라도움-1월 방문지도사 방경자 유급휴일수당(e-나라도움)</t>
  </si>
  <si>
    <t>e나라도움-1월 방문지도사 박해라 퇴직적립금(e-나라도움)</t>
  </si>
  <si>
    <t>e나라도움-1월 방문지도사 박해라 4대보험 기관부담분(e-나라도움)</t>
  </si>
  <si>
    <t>e나라도움-1월 방문지도사 박해라 유급휴일수당(e-나라도움)</t>
  </si>
  <si>
    <t>e나라도움-1월 방문지도사 박해라 명절수당(e-나라도움)</t>
  </si>
  <si>
    <t>e나라도움-1월 방문지도사 김유정 퇴직적립금(e-나라도움)</t>
  </si>
  <si>
    <t>e나라도움-1월 방문지도사 김유정 4대보험 기관부담분(e-나라도움)</t>
  </si>
  <si>
    <t>e나라도움-2023년 1월 방문지도사 조정선 교통비</t>
  </si>
  <si>
    <t>e나라도움-2023년 1월 방문지도사 방경자 교통비</t>
  </si>
  <si>
    <t>e나라도움-2023년 1월 방문지도사 박해라 교통비</t>
  </si>
  <si>
    <t>e나라도움-1월 방문지도사 조정선 급여(e-나라도움)</t>
  </si>
  <si>
    <t>e나라도움-가족희망드림지원사업 생활도움지원서비스 키움보듬이 활동비 지급(1월 김*희 원천세)</t>
  </si>
  <si>
    <t>e나라도움-가족희망드림지원사업 긴급위기가족 상담비 지급(1월)</t>
  </si>
  <si>
    <t>e나라도움-학습정서지원서비스 교재비 입금(이*은)</t>
  </si>
  <si>
    <t>e나라도움-1월 배움지도사 활동비</t>
  </si>
  <si>
    <t>e나라도움-가족희망드림지원사업 생활도움지원서비스 키움보듬이 활동비 지급(1월 김*희)</t>
  </si>
  <si>
    <t>e나라도움-1월 방문지도사 박해라 교육활동비(e-나라도움)</t>
  </si>
  <si>
    <t>e나라도움-2023년 1월 가족상담지원사업 상담사례비</t>
  </si>
  <si>
    <t>e나라도움-2023년 1월 가족상담지원사업 상담사 교통비</t>
  </si>
  <si>
    <t>e나라도움-1월 방문지도사 김유정 교육활동비(e-나라도움)</t>
  </si>
  <si>
    <t>e나라도움-1월 방문지도사 방경자 교육활동비(e-나라도움)</t>
  </si>
  <si>
    <t>e나라도움-1월 방문지도사 조정선 교육활동비(e-나라도움)</t>
  </si>
  <si>
    <t>e나라도움-야간상담식비(곽*주,문*숙)</t>
  </si>
  <si>
    <t>e나라도움-야간상담식비((김*진,나*,신*정)</t>
  </si>
  <si>
    <t>e나라도움-야간상담식비(곽*주,문*숙,장*천</t>
  </si>
  <si>
    <t>e나라도움-야간상담식비((김*진,나*)</t>
  </si>
  <si>
    <t>e나라도움-야간상담식비(고*연,방*희)</t>
  </si>
  <si>
    <t>e나라도움-야간상담식비(홍*영)</t>
  </si>
  <si>
    <t>e나라도움-야간상담식비(류*한,김*영)</t>
  </si>
  <si>
    <t>e나라도움-야간상담식비(정*진,김*제)</t>
  </si>
  <si>
    <t>e나라도움-야간상담식비(곽*주,문*숙,김*진)</t>
  </si>
  <si>
    <t>e나라도움-야간상담식비(류*한)</t>
  </si>
  <si>
    <t>e나라도움-야간상담 실무자 식사 구매 (김*은, 남*현)</t>
  </si>
  <si>
    <t>e나라도움-야간상담 실무자 식사 구매 (남*현, 홍*슬)</t>
  </si>
  <si>
    <t>e나라도움-팀장회의 참여자 식사 및 음료 구입(정*운, 김*창, 김*나, 강*혜, 안*연, 김*옥, 정*정, 김*화)</t>
  </si>
  <si>
    <t>e나라도움-움틈학교 운영회의 후 식사(정*운, 김*창. 김*나, 강*혜)</t>
  </si>
  <si>
    <t>1분기 가족역량강화지원사업 시구비보조금 입금</t>
  </si>
  <si>
    <t>1분기 공동육아나눔터 시구비보조금 입금</t>
  </si>
  <si>
    <t>e나라도움-2023년 방문교육 1차 교재교구 구입(e-나라도움)</t>
  </si>
  <si>
    <t>e나라도움-야간상담 실무자 식비(곽*신, 홍*슬)</t>
  </si>
  <si>
    <t>e나라도움-23년 1월 구따친 발송 카카오톡 채널 충전과 기프티콘 충전</t>
  </si>
  <si>
    <t>e나라도움-2월 가족사랑의 날 활동 물품 구입</t>
  </si>
  <si>
    <t>e나라도움-가족희망드림사업 교통카드 충전(전*아)</t>
  </si>
  <si>
    <t>e나라도움-야간상담 실무자 식사 구매 (이*빈, 진*주)</t>
  </si>
  <si>
    <t>e나라도움-맞춤형 복지포인트 지급 신청(하재원)</t>
  </si>
  <si>
    <t>e나라도움-2월 15일 야간상담 상담사 식비</t>
  </si>
  <si>
    <t>e나라도움-2023년 2월 월간회의 식비</t>
  </si>
  <si>
    <t>e나라도움-공동육아나눔터(가리봉동) 종합안전배상공제보험 및 화재보험 가입</t>
  </si>
  <si>
    <t>e나라도움-학습정서지원서비스 교재비 입금(김*건)</t>
  </si>
  <si>
    <t>e나라도움-2월 16일 야간상담 실무자 식사 구매(전*아, 최*진)</t>
  </si>
  <si>
    <t>e나라도움-2월 16일 야간상담 상담사 식비</t>
  </si>
  <si>
    <t>e나라도움-교통카드 충전(봉*아)</t>
  </si>
  <si>
    <t>e나라도움-2월 다가 종사자 제수당</t>
  </si>
  <si>
    <t>e나라도움-2월 건가 종사자 급여등</t>
  </si>
  <si>
    <t>e나라도움-학습정서지원서비스 교재비 입금(변*현)</t>
  </si>
  <si>
    <t>e나라도움-1월 종사자 제수당 반환</t>
  </si>
  <si>
    <t>e나라도움-2023.2.1. 야간당직 실무자 식비(봉*아, 하*원)</t>
  </si>
  <si>
    <t>e나라도움-2월 종사자 급여등</t>
  </si>
  <si>
    <t>e나라도움-홍보부 기획회의 점심식사비 (김*창, 홍*미, 김*리, 홍*슬)</t>
  </si>
  <si>
    <t>e나라도움-2월 종사자 급여</t>
  </si>
  <si>
    <t>e나라도움-2월관리비</t>
  </si>
  <si>
    <t>e나라도움-2월가스요금</t>
  </si>
  <si>
    <t>e나라도움-2023년 정신장애인과 함께하는 사례관리 교육 신청(곽*신)</t>
  </si>
  <si>
    <t>e나라도움-2월공공요금</t>
  </si>
  <si>
    <t>e나라도움-2023년 정신장애인과 함께하는 사례관리 교육 수강료 (홍*미)</t>
  </si>
  <si>
    <t>e나라도움-2월전기요금</t>
  </si>
  <si>
    <t>e나라도움-2월전화비등</t>
  </si>
  <si>
    <t>e나라도움-무인경비수수료</t>
  </si>
  <si>
    <t>e나라도움-방역서비스료</t>
  </si>
  <si>
    <t>e나라도움-전자결재시스템사용료</t>
  </si>
  <si>
    <t>e나라도움-엘리베이터관리비</t>
  </si>
  <si>
    <t>e나라도움-복합기임대료</t>
  </si>
  <si>
    <t>e나라도움-공동육아나눔터(오류동) 종합안전배상공제보험 및 화재보험 가입</t>
  </si>
  <si>
    <t>e나라도움-환경미화부 기획회의 점심식사비</t>
  </si>
  <si>
    <t>e나라도움-야간상담 상담사 식비</t>
  </si>
  <si>
    <t>e나라도움-센터 청소용품 구입</t>
  </si>
  <si>
    <t>e나라도움-시설장비관리부 연간 업무계획 회의 식비(정*운, 김*창, 강*혜, 정*진, 김*제, 하*원, 최*진)</t>
  </si>
  <si>
    <t>e나라도움-시설장비관리부 연간 업무계획 회의 다과비(정*운, 김*창, 강*혜, 정*진, 김*제, 하*원, 최*진)</t>
  </si>
  <si>
    <t>e나라도움-야간상담 실무자 식사 구매 (김*진, 쉬*)</t>
  </si>
  <si>
    <t>e나라도움-2월 22일 야간상담 상담사 식비</t>
  </si>
  <si>
    <t>e나라도움-2월 23일 야간상담 상담사 식비</t>
  </si>
  <si>
    <t>e나라도움-비대면 상담, 교육 진행을 위한 zoom 계정 2개 구입</t>
  </si>
  <si>
    <t>e나라도움-학습정서지원서비스 교재비 입금(임*비)</t>
  </si>
  <si>
    <t>e나라도움-2023년 방문교육 1차 교재교구 추가구입(e-나라도움)</t>
  </si>
  <si>
    <t>e나라도움-다음공용메일 프리미엄 연간이용료</t>
  </si>
  <si>
    <t>e나라도움-돌봄공동체 보조금 교부(마음자람배움터)</t>
  </si>
  <si>
    <t>e나라도움-돌봄공동체 보조금 교부(개개맘)</t>
  </si>
  <si>
    <t>e나라도움-돌봄공동체 보조금 교부(알찬돌봄)</t>
  </si>
  <si>
    <t>e나라도움-사무용품(a4 용지)구입</t>
  </si>
  <si>
    <t>e나라도움-2023년 돌봄공동체지원사업 사전 사업설명회 참가자 다과구입(사전 신청자 14명)</t>
  </si>
  <si>
    <t>e나라도움-다문화사례관리 1~2월 출장비 지급(김*진)</t>
  </si>
  <si>
    <t>e나라도움-다문화사례관리 1~2월 출장비 지급 (곽*신)</t>
  </si>
  <si>
    <t>e나라도움-돌봄공동체 보조금 교부(우아함)</t>
  </si>
  <si>
    <t>e나라도움-3월 2일 야간상담 실무자 식사 구매(정*진, 봉*아)</t>
  </si>
  <si>
    <t>e나라도움-2023년 1학기 다배움 교재교구 구입</t>
  </si>
  <si>
    <t>e나라도움-가족희망드림지원사업 긴급위기가족 상담비 지급(2월)</t>
  </si>
  <si>
    <t>e나라도움-가족희망드림지원사업 생활도움지원서비스 키움보듬이 활동비 지급(2월 김*희)</t>
  </si>
  <si>
    <t>e나라도움-지원사업 생활도움지원서비스 키움보듬이 활동비 지급(2월 김*희 원천세)</t>
  </si>
  <si>
    <t>e나라도움-가족희망드림지원사업 생활도움지원서비스 키움보듬이 교통비 지급(2월)</t>
  </si>
  <si>
    <t>e나라도움-2월 배움지도사 활동비</t>
  </si>
  <si>
    <t>e나라도움-2월 배움지도사 교통비</t>
  </si>
  <si>
    <t>e나라도움-2023년 다문화가족 초기정착지원사업 기초한국어교실 1기 유급봉사자 활동비 입금(조*욱)</t>
  </si>
  <si>
    <t>e나라도움-2023년 그림책 읽는 부모들 도서 구입비</t>
  </si>
  <si>
    <t>e나라도움-3월 2일 야간상담 상담사 식비</t>
  </si>
  <si>
    <t>e나라도움-2월 방문지도사 조정선 교육활동비(e-나라도움)</t>
  </si>
  <si>
    <t>e나라도움-2월 방문지도사 방경자 교육활동비(e-나라도움)</t>
  </si>
  <si>
    <t>e나라도움-2월 방문지도사 박해라 교육활동비(e-나라도움)</t>
  </si>
  <si>
    <t>e나라도움-2월 방문지도사 김유정 교육활동비(e-나라도움)</t>
  </si>
  <si>
    <t>e나라도움-녀 자존감·사회성 향상 프로그램 '마음소리' 홍*영 원천세 (2월)</t>
  </si>
  <si>
    <t>e나라도움-자녀 자존감·사회성 향상 프로그램 '마음소리' 홍*영 활동비 (2월)</t>
  </si>
  <si>
    <t>e나라도움-2023년 가족상담지원사업 2월 상담사례비</t>
  </si>
  <si>
    <t>e나라도움-자녀 자존감 사회성 향상 프로그램 '마음소리' 위*희 원천세  (2월)</t>
  </si>
  <si>
    <t>e나라도움-자녀 자존감·사회성 향상 프로그램 '마음소리' 위*희 활동비 (2월)</t>
  </si>
  <si>
    <t>e나라도움-그림책 읽는 부모들 2월 강사비 원천세(김*경)</t>
  </si>
  <si>
    <t>e나라도움-그림책 읽는 부모들 2월 강사비(김*경)</t>
  </si>
  <si>
    <t>e나라도움-2023년 2월 부모역량강화교육 원천세(이*림)</t>
  </si>
  <si>
    <t>e나라도움-2023년 2월 부모역량강화교육 강사비(이*림)</t>
  </si>
  <si>
    <t>e나라도움-2023년 2월 가족상담지원사업 2월 상담사 교통비</t>
  </si>
  <si>
    <t>e나라도움-2월 자녀돌봄품앗이 그룹활동비 지출건</t>
  </si>
  <si>
    <t>e나라도움-공동육아나눔터 보조인력 2월 급여 지급</t>
  </si>
  <si>
    <t>e나라도움-2월 자녀돌봄품앗이 그룹활동비 지급</t>
  </si>
  <si>
    <t>e나라도움-2월 방문지도사 김유정 급여(e-나라도움)</t>
  </si>
  <si>
    <t>e나라도움-2월 방문지도사 김유정 회의참가비(e-나라도움)</t>
  </si>
  <si>
    <t>e나라도움-언어재활사 보수교육비</t>
  </si>
  <si>
    <t>e나라도움-2023년 2월 방문지도사 조정선 교통비</t>
  </si>
  <si>
    <t>e나라도움-2023년 2월 방문지도사 방경자 교통비</t>
  </si>
  <si>
    <t>e나라도움-2023년 2월 방문지도사 박해라 교통비</t>
  </si>
  <si>
    <t>e나라도움-2023년 2월 방문지도사 김유정 교통비</t>
  </si>
  <si>
    <t>e나라도움-2월 방문지도사 조정선 퇴직적립금(e-나라도움)</t>
  </si>
  <si>
    <t>e나라도움-2월 방문지도사 조정선 4대보험 기관부담금(e-나라도움)</t>
  </si>
  <si>
    <t>e나라도움-2월 방문지도사 조정선 회의참가비(e-나라도움)</t>
  </si>
  <si>
    <t>e나라도움-2월 방문지도사 조정선 급여(e-나라도움)</t>
  </si>
  <si>
    <t>e나라도움-2월 방문지도사 방경자 퇴직적립금(e-나라도움)</t>
  </si>
  <si>
    <t>e나라도움-2월 방문지도사 방경자 4대보험 기관부담금(e-나라도움)</t>
  </si>
  <si>
    <t>e나라도움-2월 방문지도사 방경자 회의참가비(e-나라도움)</t>
  </si>
  <si>
    <t>e나라도움-2월 방문지도사 방경자 급여(e-나라도움)</t>
  </si>
  <si>
    <t>e나라도움-2월 방문지도사 박해라 퇴직적립금(e-나라도움)</t>
  </si>
  <si>
    <t>e나라도움-2월 방문지도사 박해라 회의참가비(e-나라도움)</t>
  </si>
  <si>
    <t>e나라도움-2월 방문지도사 박해라 급여(e-나라도움)</t>
  </si>
  <si>
    <t>e나라도움-2월 방문지도사 김유정 퇴직적립금(e-나라도움)</t>
  </si>
  <si>
    <t>e나라도움-2월 방문지도사 김유정 4대보험 기관부담분(e-나라도움)</t>
  </si>
  <si>
    <t>e나라도움-2월 방문지도사 박해라 4대보험 기관부담분(e-나라도움)</t>
  </si>
  <si>
    <t>e나라도움-돌봄공동체 보조금 교부(이음북)</t>
  </si>
  <si>
    <t>e나라도움-돌봄공동체 보조금 교부(새싹차일드)</t>
  </si>
  <si>
    <t>e나라도움-돌봄공동체 보조금 교부(느루-온)</t>
  </si>
  <si>
    <t>e나라도움-구따친기프티콘구입</t>
  </si>
  <si>
    <t>e나라도움-야간상담식비</t>
  </si>
  <si>
    <t>e나라도움-심리정서검사도구</t>
  </si>
  <si>
    <t>e나라도움-사회복지사 보수교육 수강료(전*아)</t>
  </si>
  <si>
    <t>e나라도움-야간상담 실무자 식비</t>
  </si>
  <si>
    <t>e나라도움-진*주보수교육비</t>
  </si>
  <si>
    <t>e나라도움-운영위원회진행비</t>
  </si>
  <si>
    <t>e나라도움-1분기 키움보듬이 정기회의 및 보수교육 점심식사비 (김*희, 박*경, 홍*미)</t>
  </si>
  <si>
    <t>e나라도움-차량주유비</t>
  </si>
  <si>
    <t>e나라도움-가족사랑의날 플라워백</t>
  </si>
  <si>
    <t>e나라도움-가족사랑의날 메시지발송비</t>
  </si>
  <si>
    <t>e나라도움-3월 종사자 급여등</t>
  </si>
  <si>
    <t>e나라도움-운영위원회참석수당</t>
  </si>
  <si>
    <t>e나라도움-3월 다가 종사자 제수당</t>
  </si>
  <si>
    <t>e나라도움-3월 건가 종사자 급여등</t>
  </si>
  <si>
    <t>e나라도움-3월 종사자 급여</t>
  </si>
  <si>
    <t>e나라도움-소모품구입</t>
  </si>
  <si>
    <t>e나라도움-방역비</t>
  </si>
  <si>
    <t>e나라도움-교통비충전(김*옥)</t>
  </si>
  <si>
    <t>e나라도움-전기요금</t>
  </si>
  <si>
    <t>e나라도움-전화요금</t>
  </si>
  <si>
    <t>e나라도움-수도요금</t>
  </si>
  <si>
    <t>e나라도움-베트남자조모임진행비</t>
  </si>
  <si>
    <t>e나라도움-교통비충전(이*빈)</t>
  </si>
  <si>
    <t>e나라도움-신원보증보험가입(정*정)</t>
  </si>
  <si>
    <t>e나라도움-신원보증보험가입(선*정)</t>
  </si>
  <si>
    <t>e나라도움-움틈학교보증보험가입</t>
  </si>
  <si>
    <t>e나라도움-2023년 1분기 지역유관기관협의체 회의 다과구입비 (위원 및 직원 11명)</t>
  </si>
  <si>
    <t>e나라도움-베트남어교실 간식구입</t>
  </si>
  <si>
    <t>e나라도움-캄보디아자조모임 재료</t>
  </si>
  <si>
    <t>e나라도움-제1차 지역유관기관협의체 위원 참석수당 지급(이*희)</t>
  </si>
  <si>
    <t>e나라도움-제1차 지역유관기관협의체 위원 참석수당 지급(곽*현)</t>
  </si>
  <si>
    <t>e나라도움-제1차 지역유관기관협의체 위원 참석수당 지급(최*희)</t>
  </si>
  <si>
    <t>e나라도움-제1차 지역유관기관협의체 위원 참석수당 지급(추*성)</t>
  </si>
  <si>
    <t>e나라도움-제1차 지역유관기관협의체 위원 참석수당 지급(심*현)</t>
  </si>
  <si>
    <t>e나라도움-베트남어교실 현수막제작</t>
  </si>
  <si>
    <t>e나라도움-캄보디아어교실 간식</t>
  </si>
  <si>
    <t>e나라도움-중국자조모임재료</t>
  </si>
  <si>
    <t>e나라도움-캄보디아어교실 현수막</t>
  </si>
  <si>
    <t>e나라도움-주유비</t>
  </si>
  <si>
    <t>e나라도움-면접위원식비</t>
  </si>
  <si>
    <t>e나라도움-천부야안전공제보험</t>
  </si>
  <si>
    <t>e나라도움-천부야장비구입</t>
  </si>
  <si>
    <t>e나라도움-학습정서지원서비스 배움지도사 1분기 정기회의 및 보수교육(다과비, 교통비)</t>
  </si>
  <si>
    <t>e나라도움-지역사회네트워크 준비물</t>
  </si>
  <si>
    <t>e나라도움-3월 센터 소식지 독자 이벤트 굿즈 발송(총 3건)</t>
  </si>
  <si>
    <t>e나라도움-학습정서지원서비스 교재구입(정*민)</t>
  </si>
  <si>
    <t>e나라도움-상담슈퍼비전다과</t>
  </si>
  <si>
    <t>e나라도움-김*제 교통카드 충전비</t>
  </si>
  <si>
    <t>e나라도움-공동육아나눔터 보조인력 3월 급여 지급</t>
  </si>
  <si>
    <t>e나라도움-3/24 운영회의 다과 구입</t>
  </si>
  <si>
    <t>e나라도움-3월 자녀돌봄품앗이 그룹활동비 지급</t>
  </si>
  <si>
    <t>e나라도움-3월 방문지도사 교통비</t>
  </si>
  <si>
    <t>e나라도움-3월 한국어교실 강사비</t>
  </si>
  <si>
    <t>e나라도움-3월 방문지도사 유급휴일수당</t>
  </si>
  <si>
    <t>e나라도움-3월 방문지도사 퇴직금</t>
  </si>
  <si>
    <t>e나라도움-3월 방문지도사 기관부담금</t>
  </si>
  <si>
    <t>e나라도움-3월 방문지도사 급여</t>
  </si>
  <si>
    <t>e나라도움-프로그램 재료비 지출</t>
  </si>
  <si>
    <t>e나라도움-운영위원회의 다과비 지출</t>
  </si>
  <si>
    <t>e나라도움-상시프로그램 강사비 지출</t>
  </si>
  <si>
    <t>e나라도움-3월30일 야간상담식비</t>
  </si>
  <si>
    <t>e나라도움-3월 그림책부모들 강사비</t>
  </si>
  <si>
    <t>e나라도움-3월 방문지도사 교육활동비</t>
  </si>
  <si>
    <t>e나라도움-3월 상담사 교통비 지급</t>
  </si>
  <si>
    <t>e나라도움-3월 상담비지급</t>
  </si>
  <si>
    <t>e나라도움-외부 사례관리 진행 음료 구입(최*조)</t>
  </si>
  <si>
    <t>e나라도움-3월 가정통신문번역활동비</t>
  </si>
  <si>
    <t>e나라도움-4월6일 야간상담식비</t>
  </si>
  <si>
    <t>e나라도움-상담슈퍼비전 강사비</t>
  </si>
  <si>
    <t>2분기 가족역량강화지원사업 시구비보조금 입금</t>
  </si>
  <si>
    <t>e나라도움-3월 배움지도사 활동비(김*희 외 12명)</t>
  </si>
  <si>
    <t>e나라도움-3월 배움지도사 교통비(김*희 외 12명)</t>
  </si>
  <si>
    <t>e나라도움-1분기 키움보듬이 보수교육 참석 교통비(김*희 외 1명)</t>
  </si>
  <si>
    <t>e나라도움-학습정서지원서비스 교재구입(김*미)</t>
  </si>
  <si>
    <t>e나라도움-가족희망드림지원사업 생활도움지원서비스 키움보듬이 활동비(김*희)</t>
  </si>
  <si>
    <t>e나라도움-가족희망드림지원사업 생활도움지원서비스 키움보듬이 교통비(김*희)</t>
  </si>
  <si>
    <t>e나라도움-가족희망드림지원사업 가족과 함께하는 나들이 현수막 구입</t>
  </si>
  <si>
    <t>e나라도움-가족희망드림지원사업 교통카드 충전(전*아)</t>
  </si>
  <si>
    <t>e나라도움-팀장회의후식비</t>
  </si>
  <si>
    <t>e나라도움-학습정서지원서비스 교재구입(이*별 외 2명)</t>
  </si>
  <si>
    <t>e나라도움-가족과 함께하는 나들이 여행자보험 가입</t>
  </si>
  <si>
    <t>e나라도움-구따친기프티콘</t>
  </si>
  <si>
    <t>e나라도움-월간회의식비</t>
  </si>
  <si>
    <t>e나라도움-방문지도사회의 식비</t>
  </si>
  <si>
    <t>e나라도움-상호문화놀이터 주차비</t>
  </si>
  <si>
    <t>e나라도움-베트남자조모임 식비</t>
  </si>
  <si>
    <t>e나라도움-학습서비스 교재구입</t>
  </si>
  <si>
    <t>건강가정지원센터 운영보조금 지방비 입금</t>
  </si>
  <si>
    <t>e나라도움-이북업로드비용</t>
  </si>
  <si>
    <t>e나라도움-보수교육</t>
  </si>
  <si>
    <t>e나라도움-가족사랑의날보드게임</t>
  </si>
  <si>
    <t>e나라도움-1월 건가 4종수당 반환</t>
  </si>
  <si>
    <t>e나라도움-1월 건가 조정수당 반환</t>
  </si>
  <si>
    <t>e나라도움-2월 건가 4종수당 반환</t>
  </si>
  <si>
    <t>e나라도움-2월 건가 조정수당 반환</t>
  </si>
  <si>
    <t>e나라도움-3월 건가 4종수당 반환</t>
  </si>
  <si>
    <t>e나라도움-3월 건가 조정수당 반환</t>
  </si>
  <si>
    <t>e나라도움-하*원 복지포인트 집행 반환</t>
  </si>
  <si>
    <t>e나라도움-외부 사례관리 진행 음료 구입(김*옥 손자녀 김*미)</t>
  </si>
  <si>
    <t>e나라도움-공동육아나눔터1 함께자람1기 활동재료</t>
  </si>
  <si>
    <t>2분기 2차 1인가구 보조금 입금</t>
  </si>
  <si>
    <t>e나라도움-가족희망드림지원사업 가족과 함께하는 나들이 농장(업체) 비용 지출</t>
  </si>
  <si>
    <t>e나라도움-도란도란완소가족물품</t>
  </si>
  <si>
    <t>e나라도움-4월 14일 가족복지팀 워크숍 식사 및 다과 구입(안*연,전*아,홍*미)</t>
  </si>
  <si>
    <t>e나라도움-교통충전비(봉*아)</t>
  </si>
  <si>
    <t>e나라도움-천하무적야구단 캠프 물품</t>
  </si>
  <si>
    <t>e나라도움-워크숍식비등</t>
  </si>
  <si>
    <t>e나라도움-우편발송비</t>
  </si>
  <si>
    <t>e나라도움-사회복지사 보수교육(안*연)</t>
  </si>
  <si>
    <t>e나라도움-4월 종사자 급여등</t>
  </si>
  <si>
    <t>e나라도움-4월 건가 종사자 급여등</t>
  </si>
  <si>
    <t>e나라도움-4월 다가 종사자 제수당</t>
  </si>
  <si>
    <t>e나라도움-언어발달지원사업 워크숍 진행비</t>
  </si>
  <si>
    <t>e나라도움-4월 종사자 급여</t>
  </si>
  <si>
    <t>e나라도움-방문교재비</t>
  </si>
  <si>
    <t>e나라도움-사회복지사 보수교육 수강료 (선*정)</t>
  </si>
  <si>
    <t>e나라도움-4월 월간회의 식비</t>
  </si>
  <si>
    <t>e나라도움-학습정서지원서비스 교재구입(윤*미)</t>
  </si>
  <si>
    <t>e나라도움-직원명함제작</t>
  </si>
  <si>
    <t>e나라도움-야간상담실무자 식비</t>
  </si>
  <si>
    <t>e나라도움-야간상담사 식비</t>
  </si>
  <si>
    <t>e나라도움-가스요금</t>
  </si>
  <si>
    <t>e나라도움-3월출장비</t>
  </si>
  <si>
    <t>e나라도움-이중언어재료</t>
  </si>
  <si>
    <t>e나라도움-가족희망드림지원사업 가족과 함께하는 나들이 관광버스 대절</t>
  </si>
  <si>
    <t>e나라도움-가족희망드림지원사업 가족과 함께하는 나들이 식사 구입(참가자 23명)</t>
  </si>
  <si>
    <t>e나라도움-가족희망드림지원사업 가족과 함께하는 나들이 식사 구입(참가자 18명, 실무자 3명, 버스기사 1명)</t>
  </si>
  <si>
    <t>e나라도움-가족희망드림지원사업 가족프로그램 요리조리집밥레시피 1회기 재료 구입</t>
  </si>
  <si>
    <t>e나라도움-보수교육(정*정)</t>
  </si>
  <si>
    <t>e나라도움-운영부스음료</t>
  </si>
  <si>
    <t>e나라도움-운영부스평가회의식비</t>
  </si>
  <si>
    <t>e나라도움-야간상담사식비</t>
  </si>
  <si>
    <t>e나라도움-카카오톡채널충전</t>
  </si>
  <si>
    <t>e나라도움-보수교육(강*혜,김*나)</t>
  </si>
  <si>
    <t>e나라도움-신원보증가입</t>
  </si>
  <si>
    <t>e나라도움-보수교육(김*리)</t>
  </si>
  <si>
    <t>e나라도움-야간상담 실무자식비</t>
  </si>
  <si>
    <t>e나라도움-정부부서 현장방문 다과구입</t>
  </si>
  <si>
    <t>e나라도움-정*진 보수교육비</t>
  </si>
  <si>
    <t>e나라도움-어린이날선물 구입</t>
  </si>
  <si>
    <t>e나라도움-공동육아나눔터2 함밭상자 재료구입</t>
  </si>
  <si>
    <t>마을행사5/13재료비</t>
  </si>
  <si>
    <t>e나라도움-다가온 WA 행사 물품 구입</t>
  </si>
  <si>
    <t>e나라도움-4/7 학습정서지원서비스 교재 품절로 인한 환불</t>
  </si>
  <si>
    <t>e나라도움-부모역량강화교육 4월 강사비</t>
  </si>
  <si>
    <t>다문화가족지원센터 운영보조금 지방비 입금</t>
  </si>
  <si>
    <t>e나라도움-부모독서모임 진행 도서 구입</t>
  </si>
  <si>
    <t>e나라도움-부모독서모임 진행 다과 구입</t>
  </si>
  <si>
    <t>e나라도움-도란도란 미술활동 물품 구입</t>
  </si>
  <si>
    <t>e나라도움-함께가꿈 강사비</t>
  </si>
  <si>
    <t>e나라도움-4월 가족상담사업 상담사교통비</t>
  </si>
  <si>
    <t>e나라도움-4/26 야간상담 상담사 식비</t>
  </si>
  <si>
    <t>e나라도움-4/27 야간상담 상담사 식비</t>
  </si>
  <si>
    <t>e나라도움-4/27 야간상담 실무자 식비</t>
  </si>
  <si>
    <t>e나라도움-찾아가는가족교육 4월 강사비</t>
  </si>
  <si>
    <t>e나라도움-5/4 야간상담 실무자 식비</t>
  </si>
  <si>
    <t>e나라도움-가정통신문 번역서비스 4월 활동비 지급</t>
  </si>
  <si>
    <t>e나라도움-직원역량강화교육 전*정 강사료</t>
  </si>
  <si>
    <t>e나라도움-2층 여자화장실 변기마개 구매</t>
  </si>
  <si>
    <t>e나라도움-4월 방문교육지도사 교육활동비</t>
  </si>
  <si>
    <t>e나라도움-가족희망드림지원사업 가족프로그램 요리조리집밥레시피 2회기 재료 구입</t>
  </si>
  <si>
    <t>e나라도움-가족희망드림지원사업 '요리조리 집밥레시피' 강사비 (홍*경)</t>
  </si>
  <si>
    <t>e나라도움-가족희망드림지원사업 생활도움지원서비스 키움보듬이 교통비 지급(4월)</t>
  </si>
  <si>
    <t>e나라도움-가족희망드림지원사업 생활도움지원서비스 키움보듬이 활동비 지급(4월)</t>
  </si>
  <si>
    <t>e나라도움-4월 배움지도사 교통비(김*희 외 12명)</t>
  </si>
  <si>
    <t>e나라도움-4월 배움지도사 활동비(김*희 외 12명)</t>
  </si>
  <si>
    <t>e나라도움-함께가꿈 활동재료</t>
  </si>
  <si>
    <t>e나라도움-4월 방문짖도사 퇴직금</t>
  </si>
  <si>
    <t>e나라도움-4월 방문지도사 급여</t>
  </si>
  <si>
    <t>e나라도움-4월 방문지도사 교통비</t>
  </si>
  <si>
    <t>e나라도움-4월 방문지도사 4대보험기관</t>
  </si>
  <si>
    <t>e나라도움-4월 자녀돌봄품앗이 그룹활동비 지급</t>
  </si>
  <si>
    <t>e나라도움-사회복지사 보수교육 수강료</t>
  </si>
  <si>
    <t>e나라도움-공동육아나눔터 보조인력 4월 급여 지급</t>
  </si>
  <si>
    <t>e나라도움-한국어교실 4월강사비</t>
  </si>
  <si>
    <t>e나라도움-다문화자녀성장교실 강사비</t>
  </si>
  <si>
    <t>e나라도움-베트남어교실 간식</t>
  </si>
  <si>
    <t>e나라도움-교통카드충전(진*주)</t>
  </si>
  <si>
    <t>e나라도움-5/3 가정통신문 활동가(박*자) 3월 활동비 반납</t>
  </si>
  <si>
    <t>e나라도움-다배움교재</t>
  </si>
  <si>
    <t>e나라도움-가족희망드림지원사업 아이돌봄배상책임보험 가입(배움지도사, 키움보듬이)</t>
  </si>
  <si>
    <t>e나라도움-도란도란 재료 구입</t>
  </si>
  <si>
    <t>e나라도움-구따친 기프티콘 구입</t>
  </si>
  <si>
    <t>e나라도움-베트남 자조모임 재료</t>
  </si>
  <si>
    <t>e나라도움-언어발달 부모교육 간식</t>
  </si>
  <si>
    <t>e나라도움-가족사랑의날 홍보메시지 발송</t>
  </si>
  <si>
    <t>e나라도움-알로하파티준비물</t>
  </si>
  <si>
    <t>e나라도움-중국자조모임 재료구입</t>
  </si>
  <si>
    <t>돌봄공동체 쓰레기봉투구입 20L*10개</t>
  </si>
  <si>
    <t>e나라도움-캄보디아교실 간식구입</t>
  </si>
  <si>
    <t>e나라도움-미리캔버스 가입</t>
  </si>
  <si>
    <t>5/13 돌봄공동체 마을행사 현수막</t>
  </si>
  <si>
    <t>5/13 돌봄공동체 마을행사 김밥</t>
  </si>
  <si>
    <t>5/13 돌봄공동체 마을행사음료</t>
  </si>
  <si>
    <t>e나라도움-공동육아나눔터1 나눔장터 1탄 체험활동 재료구입</t>
  </si>
  <si>
    <t>5/13 돌봄공동체 마을행사 음료</t>
  </si>
  <si>
    <t>e나라도움-알로하파티물품</t>
  </si>
  <si>
    <t>e나라도움-소식지 굿즈</t>
  </si>
  <si>
    <t>e나라도움-5월 종사자 급여등</t>
  </si>
  <si>
    <t>e나라도움-5월 건가 종사자 급여등</t>
  </si>
  <si>
    <t>e나라도움-5월 다가 종사자 제수당</t>
  </si>
  <si>
    <t>e나라도움-5월 종사자 급여</t>
  </si>
  <si>
    <t>e나라도움-공동육아나눔터2 우리함께 오감놀이 해봐요 재료구입</t>
  </si>
  <si>
    <t>e나라도움-공동육아나눔터2 품앗이전체모임 '품품장터' 재료구입</t>
  </si>
  <si>
    <t>e나라도움-인덕션 수리비용</t>
  </si>
  <si>
    <t>e나라도움-사회복지사 보수교육 수강료(홍*미)</t>
  </si>
  <si>
    <t>e나라도움-가족희망드림지원사업 가족프로그램 요리조리집밥레시피 3회기 재료 구입</t>
  </si>
  <si>
    <t>e나라도움-식재료 꾸러미 지원사업 '튼튼한 우리가족 든든한 먹거리' 소모품 구입</t>
  </si>
  <si>
    <t>e나라도움-김*영교통비충전</t>
  </si>
  <si>
    <t>e나라도움-야구단 안전공제 추가가입</t>
  </si>
  <si>
    <t>e나라도움-심*란보수교육신청</t>
  </si>
  <si>
    <t>e나라도움-부모교육 김*경 강사비</t>
  </si>
  <si>
    <t>e나라도움-공동육아나눔터1 상시프로그램(4~5월) 강사비 지출</t>
  </si>
  <si>
    <t>e나라도움-식재료 꾸러미 지원사업 '튼튼한 우리가족 든든한 먹거리' 식재료 구입 (5월 4주차)</t>
  </si>
  <si>
    <t>e나라도움-학습정서지원서비스 교재구입(김*현)</t>
  </si>
  <si>
    <t>e나라도움-가족사랑의날 기프티콘</t>
  </si>
  <si>
    <t>e나라도움-부모성장교실대관비</t>
  </si>
  <si>
    <t>e나라도움-부모성장교실다과</t>
  </si>
  <si>
    <t>e나라도움-펀펀한부자 물품</t>
  </si>
  <si>
    <t>e나라도움-베너제작</t>
  </si>
  <si>
    <t>e나라도움-4월출장비(김*진,곽*신)</t>
  </si>
  <si>
    <t>e나라도움-부장회의식비</t>
  </si>
  <si>
    <t>e나라도움-구따친 이벤트 기프티콘</t>
  </si>
  <si>
    <t>e나라도움-화장실 수도꼭지 교체</t>
  </si>
  <si>
    <t>e나라도움-가족희망드림지원사업 가족프로그램 요리조리집밥레시피 4회기 재료 구입</t>
  </si>
  <si>
    <t>e나라도움-교육복지사업 보증보험가입</t>
  </si>
  <si>
    <t>e나라도움-박람회물품구입</t>
  </si>
  <si>
    <t>e나라도움-공동육아나눔터1 품앗이 활동가양성교육 재료구입</t>
  </si>
  <si>
    <t>e나라도움-공동육아나눔터 보조인력 5월 급여 지급</t>
  </si>
  <si>
    <t>e나라도움-다문화자녀성장지원사업 강사비</t>
  </si>
  <si>
    <t>e나라도움-한국어교실 신*숙 강사비</t>
  </si>
  <si>
    <t>e나라도움-5월방문지도사 교통비</t>
  </si>
  <si>
    <t>e나라도움-5월방문지도사 급여</t>
  </si>
  <si>
    <t>e나라도움-5월방문지도사 퇴직금</t>
  </si>
  <si>
    <t>e나라도움-5월방문지도사 4대보험기관분</t>
  </si>
  <si>
    <t>e나라도움-5월방문지도사 교육비</t>
  </si>
  <si>
    <t>e나라도움-5월 자녀돌봄품앗이 그룹활동비 지급</t>
  </si>
  <si>
    <t>e나라도움-5월방문지도사 휴일수당</t>
  </si>
  <si>
    <t>e나라도움-이중언어 프로그램 재료구입</t>
  </si>
  <si>
    <t>e나라도움-5월 배움지도사 교통비(김*희 외 10명)</t>
  </si>
  <si>
    <t>e나라도움-상담사교통비</t>
  </si>
  <si>
    <t>e나라도움-찾아가는가족교육 5월강사비</t>
  </si>
  <si>
    <t>e나라도움-5/31 야간상담식비</t>
  </si>
  <si>
    <t>e나라도움-6/1일 야간상담식비</t>
  </si>
  <si>
    <t>e나라도움-부모성장교실 강사비</t>
  </si>
  <si>
    <t>e나라도움-가족희망드림지원사업 생활도움지원서비스 키움보듬이 활동비 지급(5월)</t>
  </si>
  <si>
    <t>e나라도움-가족희망드림지원사업 생활도움지원서비스 키움보듬이 교통비 지급(5월)</t>
  </si>
  <si>
    <t>e나라도움-5월 배움지도사 활동비(김*희 외 10명)</t>
  </si>
  <si>
    <t>e나라도움-5월 방문교육지도사 교육활동비</t>
  </si>
  <si>
    <t>e나라도움-부모독서모임 강사비</t>
  </si>
  <si>
    <t>e나라도움-가정통신문번역 5월활동비</t>
  </si>
  <si>
    <t>e나라도움-초기정착요리교실 2회차재료</t>
  </si>
  <si>
    <t>e나라도움-가족희망드림지원사업 '요리조리 집밥레시피'  5월 강사비 (홍*경)</t>
  </si>
  <si>
    <t>e나라도움-요리교실 홍*경 강사비</t>
  </si>
  <si>
    <t>e나라도움-기초한국어 조*욱 강사비</t>
  </si>
  <si>
    <t>e나라도움-함께가꿈재료</t>
  </si>
  <si>
    <t>e나라도움-3~4월 출장비</t>
  </si>
  <si>
    <t>e나라도움-베트남자조모임 재료구입</t>
  </si>
  <si>
    <t>e나라도움-퇴직연금수수료</t>
  </si>
  <si>
    <t>e나라도움-캄보디아자조모임재료</t>
  </si>
  <si>
    <t>e나라도움-가족사랑 기프티콘</t>
  </si>
  <si>
    <t>e나라도움-다이음현수막</t>
  </si>
  <si>
    <t>e나라도움-식재료 꾸러미 지원사업 '튼튼한 우리가족 든든한 먹거리' 식재료 구입 (6월 2주차)</t>
  </si>
  <si>
    <t>2023년 1월 가족상담지원사업 상담사례비 원천징수세 착오 반환(손*식)</t>
  </si>
  <si>
    <t>2023년 2월 가족상담지원사업 상담사례비 원천징수세 착오 반환(류*한)</t>
  </si>
  <si>
    <t>2023년 2월 가족상담지원사업 상담사례비 원천징수세 착오 반환(손*식)</t>
  </si>
  <si>
    <t>2023년 3월 가족상담지원사업 상담사례비 원천징수세착오 반환(나*)</t>
  </si>
  <si>
    <t>2023년 1월 가족상담지원사업 상담사례비 원천징수세 착오 반환(류*한)</t>
  </si>
  <si>
    <t>2023년 3월 가족상담지원사업 상담사례비 원천징수세 착오 반환(윤*옥)</t>
  </si>
  <si>
    <t>2023년 3월 가족상담지원사업 상담사례비 원천징수세 착오 반환(장*천)</t>
  </si>
  <si>
    <t>2023년 3월 가족상담지원사업 상담사례비 원천징수세 착오 반환(손*식)</t>
  </si>
  <si>
    <t>e나라도움-월례회의참가 팀장식비</t>
  </si>
  <si>
    <t>e나라도움-천부야 운영회의식비</t>
  </si>
  <si>
    <t>e나라도움-요리교실재료</t>
  </si>
  <si>
    <t>e나라도움-원천세착오건지급</t>
  </si>
  <si>
    <t>e나라도움-최*은 사회복지사 보수교육 신청</t>
  </si>
  <si>
    <t>e나라도움-팀장월례회의후식비등</t>
  </si>
  <si>
    <t>e나라도움-모닝차량 자동차세 납부</t>
  </si>
  <si>
    <t>e나라도움- 284다8975 레이차량 자동차세 납부</t>
  </si>
  <si>
    <t>e나라도움-소식지 이벤트 기프티콘구입</t>
  </si>
  <si>
    <t>e나라도움-문화팀 워크숍 식비</t>
  </si>
  <si>
    <t>e나라도움-지도사교재구입</t>
  </si>
  <si>
    <t>e나라도움-공동육아나눔터2 함밭상자 정기모임 재료구입</t>
  </si>
  <si>
    <t>e나라도움-6월 종사자 급여등</t>
  </si>
  <si>
    <t>e나라도움-6월 종사자 급여</t>
  </si>
  <si>
    <t>e나라도움-6월 건가 종사자 급여등</t>
  </si>
  <si>
    <t>e나라도움-보냉가방 구입</t>
  </si>
  <si>
    <t>e나라도움-야간상담 식비</t>
  </si>
  <si>
    <t>e나라도움-카카오톡 채널충전</t>
  </si>
  <si>
    <t>e나라도움-6월 다가 종사자 제수당</t>
  </si>
  <si>
    <t>e나라도움-집단상담간식</t>
  </si>
  <si>
    <t>e나라도움-문화팀 상반기 평가회의식비</t>
  </si>
  <si>
    <t>e나라도움-야간사아담식비</t>
  </si>
  <si>
    <t>e나라도움-구로사랑방물품구매</t>
  </si>
  <si>
    <t>e나라도움-중국자조모임4회기 재료</t>
  </si>
  <si>
    <t>e나라도움-베트남자조모임재료</t>
  </si>
  <si>
    <t>e나라도움-지도사회의진행비</t>
  </si>
  <si>
    <t>e나라도움-해충방제서비스료등</t>
  </si>
  <si>
    <t>e나라도움-베트남교실간식</t>
  </si>
  <si>
    <t>e나라도움-전화요금등</t>
  </si>
  <si>
    <t>e나라도움-학습정서지원서비스 교재구입(진*경, 이*재)</t>
  </si>
  <si>
    <t>e나라도움-식재료 꾸러미 지원사업 '튼튼한 우리가족 든든한 먹거리' 식재료 구입 (6월 4주차)</t>
  </si>
  <si>
    <t>e나라도움-구따친카카오톡 채널충전</t>
  </si>
  <si>
    <t>e나라도움-지도점검간식</t>
  </si>
  <si>
    <t>e나라도움-펀펀한부자2회기물품</t>
  </si>
  <si>
    <t>e나라도움-집단상담다과</t>
  </si>
  <si>
    <t>e나라도움-2분기 배움지도사 정기회의 및 보수교육 다과 구입(음료)</t>
  </si>
  <si>
    <t>e나라도움-2분기 배움지도사 정기회의 및 보수교육 다과 구입(샌드위치)</t>
  </si>
  <si>
    <t>e나라도움-공동육아나눔터1 함께자람 2기 활동재료구입</t>
  </si>
  <si>
    <t>e나라도움-명함제작</t>
  </si>
  <si>
    <t>제2차 지역유관기관협의체 위원 참석수당 지급(윤*연 외 4명)</t>
  </si>
  <si>
    <t>2023년 2차 지역유관기관협의체 회의 다과구입비 (위원 및 직원 10명)</t>
  </si>
  <si>
    <t>학습정서지원서비스 교재구입(이*움)</t>
  </si>
  <si>
    <t>e나라도움-1차 운영위원참석수당</t>
  </si>
  <si>
    <t>e나라도움-2차운영위원회 식비</t>
  </si>
  <si>
    <t>2분기 키움보듬이 정기회의 및 보수교육 다과 구입(샌드위치)</t>
  </si>
  <si>
    <t>2분기 배움지도사 정기회의 및 보수교육 교통비</t>
  </si>
  <si>
    <t>e나라도움-사회복지사보수교육비</t>
  </si>
  <si>
    <t>e나라도움-다배움종강식 다과</t>
  </si>
  <si>
    <t>e나라도움-평가준비 회의후 식사비</t>
  </si>
  <si>
    <t>e나라도움-집단상담 샌드위치구입</t>
  </si>
  <si>
    <t>e나라도움-집단상담 간식구입</t>
  </si>
  <si>
    <t>건강가정지원센터 3분기 운영보조금 지방비 입금</t>
  </si>
  <si>
    <t>e나라도움-6월 월간회의 식비</t>
  </si>
  <si>
    <t>e나라도움-펀퍼ㅓㄴ한부자 활동물품</t>
  </si>
  <si>
    <t>가족희망드림지원사업 교통카드 충전(안*연)</t>
  </si>
  <si>
    <t>가족희망드림지원사업 교통카드 충전(심*란)</t>
  </si>
  <si>
    <t>e나라도움-캄보디아교실 간식</t>
  </si>
  <si>
    <t>e나라도움-6월 지도사 교통비</t>
  </si>
  <si>
    <t>e나라도움-베트남어교실종강식준비</t>
  </si>
  <si>
    <t>e나라도움-6월 지도사 급여</t>
  </si>
  <si>
    <t>e나라도움-6월 지도사 퇴직금</t>
  </si>
  <si>
    <t>e나라도움-6월 지도사 4대보험기관부담분</t>
  </si>
  <si>
    <t>e나라도움-6월 지도사 교육비</t>
  </si>
  <si>
    <t>e나라도움-6월 지도사 휴일수당</t>
  </si>
  <si>
    <t>e나라도움-6월 지도사 회의참가비</t>
  </si>
  <si>
    <t>e나라도움-자녀성장 강사비</t>
  </si>
  <si>
    <t>e나라도움-결혼이만자 역량강화 강사비</t>
  </si>
  <si>
    <t>e나라도움-중국자조모임 재료</t>
  </si>
  <si>
    <t>e나라도움 5~6월출장비</t>
  </si>
  <si>
    <t>e나라도움-공동육아나눔터 보조인력 6월 급여 지급</t>
  </si>
  <si>
    <t>e나라도움-공육1 6월 자녀돌봄품앗이 그룹활동비 지급</t>
  </si>
  <si>
    <t>e나라도움-품앗이 활동가 양성교육 강사비</t>
  </si>
  <si>
    <t>e나라도움-공육2 6월 자녀돌봄품앗이 그룹활동비 지급</t>
  </si>
  <si>
    <t>e나라도움-공육1 상시프로그램 강사비 지출</t>
  </si>
  <si>
    <t>e나라도움-학습정서지원서비스 2분기 배움지도사 정기회의 및 보수교육 강사비(최*주)</t>
  </si>
  <si>
    <t>e나라도움-6월 배움지도사 교통비(김*희 외 10명)</t>
  </si>
  <si>
    <t>e나라도움-가족희망드림지원사업 생활도움지원서비스 키움보듬이 활동비 지급 (6월)</t>
  </si>
  <si>
    <t>e나라도움-2분기 키움보듬이 보수교육 참석 교통비</t>
  </si>
  <si>
    <t>e나라도움-가족희망드림지원사업 생활도움지원서비스 키움보듬이 교통비 지급 (6월)</t>
  </si>
  <si>
    <t>e나라도움-6월 배움지도사 활동비(김*희 외 10명)</t>
  </si>
  <si>
    <t>e나라도움-펀펀한부자물품구입</t>
  </si>
  <si>
    <t>e나라도움-집단상담강사비</t>
  </si>
  <si>
    <t>e나라도움-통신문번역활동비</t>
  </si>
  <si>
    <t>e나라도움-다이음강사비</t>
  </si>
  <si>
    <t>e나라도움-요리교실강사비</t>
  </si>
  <si>
    <t>e나라도움-상담슈퍼비전강사비</t>
  </si>
  <si>
    <t>e나라도움-가족교육강사비</t>
  </si>
  <si>
    <t>e나라도움-부모역량강화교육강사비</t>
  </si>
  <si>
    <t>e나라도움-식재료 꾸러미 지원사업 '튼튼한 우리가족 든든한 먹거리' 식재료 구입 (7월 2주차)</t>
  </si>
  <si>
    <t>3분기 가족역량강화지원사업 시구비보조금 입금</t>
  </si>
  <si>
    <t>사회복지보수교육 이*정</t>
  </si>
  <si>
    <t>2023년 5월 방문교육사업 퇴직적립금 오지출 건 반환(김*정)</t>
  </si>
  <si>
    <t>e나라도움-5월 방문교육사업 퇴직적립금(박*라)</t>
  </si>
  <si>
    <t>e나라도움-5월 방문교육사업 퇴직적립금(방*자)</t>
  </si>
  <si>
    <t>e나라도움-5월 방문교육사업 퇴직적립금(조*선)</t>
  </si>
  <si>
    <t>e나라도움-5월 방문교육사업 퇴직적립금(김*정)</t>
  </si>
  <si>
    <t>e나라도움-사회복지사보수교육비(봉*아)</t>
  </si>
  <si>
    <t>e나라도움-사회복지사보수교육비(곽*신)</t>
  </si>
  <si>
    <t>e나라도움-사회복지사보수교육비(김*진)</t>
  </si>
  <si>
    <t>2023년 5월 방문교육사업 퇴직적립금 오지출 건 반환(박*라)</t>
  </si>
  <si>
    <t>2023년 5월 방문교육사업 퇴직적립금 오지출 건 반환(방*자)</t>
  </si>
  <si>
    <t>2023년 5월 방문교육사업 퇴직적립금 오지출 건 반환(조*선)</t>
  </si>
  <si>
    <t>e나라도움돌봄공동체 보조금 교부(이음북)</t>
  </si>
  <si>
    <t>e나라도움돌봄공동체 보조금 교부(새싹차일드)</t>
  </si>
  <si>
    <t>e나라도움돌봄공동체 보조금 교부(우아함)</t>
  </si>
  <si>
    <t>e나라도움-다문화사례관리사 5월출장비</t>
  </si>
  <si>
    <t>e나라도움돌봄공동체 보조금 교부(마음자람배움터)</t>
  </si>
  <si>
    <t>e나라도움-6월 배움지도사 활동비(남*단)</t>
  </si>
  <si>
    <t>e나라도움-열쇠구입</t>
  </si>
  <si>
    <t>e나라도움-중국자조모임 재료비</t>
  </si>
  <si>
    <t>e나라도움-베트남어교실 종강식 물품</t>
  </si>
  <si>
    <t>e나라도움-고등진학설명회강사비</t>
  </si>
  <si>
    <t>e나라도움-소식지발송</t>
  </si>
  <si>
    <t>e나라도움-학습정서지원서비스 교재구입(양*정)</t>
  </si>
  <si>
    <t>e나라도움-사원증제작</t>
  </si>
  <si>
    <t>e나라도움-가족사랑물품</t>
  </si>
  <si>
    <t>e나라도움-다배움준비물</t>
  </si>
  <si>
    <t>e나라도움-평가보고서작성후 식사비</t>
  </si>
  <si>
    <t>e나라도움-입사1년미만 퇴직 종사자 퇴직적립금 반환(김*제)</t>
  </si>
  <si>
    <t>e나라도움-공육1운영위원회의 다과구입</t>
  </si>
  <si>
    <t>e나라도움-공육1여름놀이 프로그램 재료구입</t>
  </si>
  <si>
    <t>e나라도움-7월 종사자 급여</t>
  </si>
  <si>
    <t>e나라도움-7월 종사자 급여등</t>
  </si>
  <si>
    <t>e나라도움-7월 다가 종사자 제수당</t>
  </si>
  <si>
    <t>e나라도움-7월 건가 종사자 급여등</t>
  </si>
  <si>
    <t>e나라도움-유관기관 관계자 인사이동 축하화분 발송</t>
  </si>
  <si>
    <t>e나라도움-식재료 꾸러미 지원사업 '튼튼한 우리가족 든든한 먹거리' 식재료 구입 (7월 4주차)</t>
  </si>
  <si>
    <t>e나라도움-외부 사례관리 진행 음료 구입(이*미)</t>
  </si>
  <si>
    <t>e나라도움-7월 18일 가족희망드림지원사업 상반기 평가회의 후 식사비, 다과비(참석자: 정*운, 안*연, 홍*미, 전*아, 김*진, 곽*신)</t>
  </si>
  <si>
    <t>e나라도움-초기정착프로그램 식비</t>
  </si>
  <si>
    <t>e나라도움-다배움 현수막</t>
  </si>
  <si>
    <t>e나라도움-가족센터욕구조사 연구비</t>
  </si>
  <si>
    <t>e나라도움-캄보디아교실 종강식 물품</t>
  </si>
  <si>
    <t>e나라도움-한국어강사회의 식비</t>
  </si>
  <si>
    <t>7/7돌봄공동체역량강화교육식사, 간식</t>
  </si>
  <si>
    <t>7/14돌봄공동체역량강화교육식사, 간식</t>
  </si>
  <si>
    <t>e나라도움-다가온 방학프로그램 간식구입</t>
  </si>
  <si>
    <t>e나라도움-오류동특화사업회의후 식비</t>
  </si>
  <si>
    <t>e나라도움-함께가꿈 재료비</t>
  </si>
  <si>
    <t>e나라도움-가족상담평가회의후 식비</t>
  </si>
  <si>
    <t>e나라도움-언어발달팀 평가회의시 식비</t>
  </si>
  <si>
    <t>e나라도움돌봄공동체 보조금 교부(알찬돌봄)</t>
  </si>
  <si>
    <t>e나라도움돌봄공동체 보조금 교부(느루-온)</t>
  </si>
  <si>
    <t>e나라도움돌봄공동체 보조금 교부(개개맘)</t>
  </si>
  <si>
    <t>e나라도움-다문화사례관리사 출장비</t>
  </si>
  <si>
    <t>e나라도움-이중언어프로그램 재료비</t>
  </si>
  <si>
    <t>e나라도움-다가온 방학프로그램 물품</t>
  </si>
  <si>
    <t>e나라도움-구따친 기프티콘</t>
  </si>
  <si>
    <t>e나라도움-가족사랑 물품구입</t>
  </si>
  <si>
    <t>e나라도움-정신보건복지센터 협업회의시 식비</t>
  </si>
  <si>
    <t>e나라도움-식재료 꾸러미 지원사업 '튼튼한 우리가족 든든한 먹거리' 식재료 구입 (8월 1주차)</t>
  </si>
  <si>
    <t>e나라도움-다배움 여름방학특공대 식비</t>
  </si>
  <si>
    <t>e나라도움-다배움 여름방학특공대 입장료</t>
  </si>
  <si>
    <t>e나라도움-다배움 여름방학특공대 체험식비</t>
  </si>
  <si>
    <t>e나라도움-다배움 여름방학특공대 차량비</t>
  </si>
  <si>
    <t>e나라도움-현장평가 준비물품 구입</t>
  </si>
  <si>
    <t>e나라도움-가족사랑의날 물품 구입</t>
  </si>
  <si>
    <t>e나라도움-텃밭물품구입</t>
  </si>
  <si>
    <t>e나라도움-방문교재구입</t>
  </si>
  <si>
    <t>e나라도움-한국어교실 강사비</t>
  </si>
  <si>
    <t>강사비원천세(손*진)</t>
  </si>
  <si>
    <t>2023년 돌봄공동체지원사업 역량강화교육 강사비</t>
  </si>
  <si>
    <t>e나라도움-자녀성장지원 강사비</t>
  </si>
  <si>
    <t>e나라도움-방문지도사급여</t>
  </si>
  <si>
    <t>e나라도움-방문지도사 4대보험 기관분</t>
  </si>
  <si>
    <t>e나라도움-방문지도사 퇴직금</t>
  </si>
  <si>
    <t>e나라도움-방문지도사 교통비</t>
  </si>
  <si>
    <t>e나라도움-공동육아나눔터 보조인력 7월 급여 지급</t>
  </si>
  <si>
    <t>e나라도움-공육2 7월 자녀돌봄품앗이 그룹활동비 지급</t>
  </si>
  <si>
    <t>e나라도움-공육1 7월 자녀돌봄품앗이 그룹활동비 지급</t>
  </si>
  <si>
    <t>e나라도움-7월 배움지도사 활동비(김*희 외 10명)</t>
  </si>
  <si>
    <t>e나라도움-7월 배움지도사 교통비(김*희 외 10명)</t>
  </si>
  <si>
    <t>e나라도움-다이음사업 강사비</t>
  </si>
  <si>
    <t>e나라도움-가족희망드림지원사업 생활도움지원서비스 키움보듬이 활동비 지급(7월)</t>
  </si>
  <si>
    <t>e나라도움-가족교육 강사비</t>
  </si>
  <si>
    <t>e나라도움-가족상담 상담사 교통비</t>
  </si>
  <si>
    <t>e나라도움-가정통신문 강사비</t>
  </si>
  <si>
    <t>e나라도움-가족희망드림지원사업 생활도움지원서비스 키움보듬이 교통비 지급(7월)</t>
  </si>
  <si>
    <t>e나라도움-소모품 구입(화장지, 물티슈)</t>
  </si>
  <si>
    <t>e나라도움-다가온프로그램 입장료</t>
  </si>
  <si>
    <t>다문화가족지원센터 3분기 운영보조금 지방비 입금</t>
  </si>
  <si>
    <t>e나라도움-다배움 교재구입</t>
  </si>
  <si>
    <t>e나라도움-다문화1팀 평가회의후 식비</t>
  </si>
  <si>
    <t>e나라도움-베트남 자조모임 물품구입</t>
  </si>
  <si>
    <t>2023년 돌봄공동체 간담회 및 컨설팅 다과구입</t>
  </si>
  <si>
    <t>e나라도움-자체평가보고서 제본</t>
  </si>
  <si>
    <t>e나라도움-식재료 꾸러미 지원사업 '튼튼한 우리가족 든든한 먹거리' 식재료 구입 (8월 3주차)</t>
  </si>
  <si>
    <t>e나라도움-에어컨수리비용</t>
  </si>
  <si>
    <t>e나라도움-소식지기프티콘</t>
  </si>
  <si>
    <t>e나라도움-8월 종사자 급여등</t>
  </si>
  <si>
    <t>e나라도움-직원워크숍2일차</t>
  </si>
  <si>
    <t>e나라도움-야간상담비용</t>
  </si>
  <si>
    <t>e나라도움-직원워크숍1일차</t>
  </si>
  <si>
    <t>e나라도움-8월 다가 종사자 제수당</t>
  </si>
  <si>
    <t>e나라도움-8월 건가 종사자 급여등</t>
  </si>
  <si>
    <t>e나라도움-오감놀이재료구입</t>
  </si>
  <si>
    <t>e나라도움-평가담당자 식비</t>
  </si>
  <si>
    <t>e나라도움-8월 종사자 급여</t>
  </si>
  <si>
    <t>e나라도움-해충방제서비스비</t>
  </si>
  <si>
    <t>e나라도움-직원워크샵비용</t>
  </si>
  <si>
    <t>e나라도움-2023년 직원워크숍 숙소비</t>
  </si>
  <si>
    <t>e나라도움-직원워크숍 관광입장권</t>
  </si>
  <si>
    <t>e나라도움-직원워크숍 버스비</t>
  </si>
  <si>
    <t>e나라도움-서울시의회방문 다과구입</t>
  </si>
  <si>
    <t>e나라도움-에어컨수리</t>
  </si>
  <si>
    <t>e나라도움-김치통구입</t>
  </si>
  <si>
    <t>e나라도움-7월 사례관리사 출장비</t>
  </si>
  <si>
    <t>건강가정지원센터 구처우개선비 입금</t>
  </si>
  <si>
    <t>e나라도움-신원보증보험가입</t>
  </si>
  <si>
    <t>e나라도움-식재료 꾸러미 지원사업 '튼튼한 우리가족 든든한 먹거리' 식재료 구입 (8월 5주차)</t>
  </si>
  <si>
    <t>e나라도움-학습정서지원서비스 교재구입(박*현)</t>
  </si>
  <si>
    <t>e나라도움-가족희망드림지원사업 생활도움지원서비스 키움보듬이 교통비 지급(8월)</t>
  </si>
  <si>
    <t>e나라도움-가족희망드림지원사업 생활도움지원서비스 키움보듬이 활동비 지급(8월)</t>
  </si>
  <si>
    <t>e나라도움-8월 배움지도사 교통비(김*희 외 8명)</t>
  </si>
  <si>
    <t>e나라도움-8월 배움지도사 활동비(김*희 외 8명)</t>
  </si>
  <si>
    <t>e나라도움-다이음강사료</t>
  </si>
  <si>
    <t>e나라도움-순환자원키트구입</t>
  </si>
  <si>
    <t>e나라도움-문화팀평가회의식비</t>
  </si>
  <si>
    <t>e나라도움-부모역량교육 강사비</t>
  </si>
  <si>
    <t>e나라도움 7~8월 출장비</t>
  </si>
  <si>
    <t>e나라도움-공동육아나눔터 보조인력 8월 급여 지급</t>
  </si>
  <si>
    <t>e나라도움-공육1 8월 자녀돌봄품앗이 그룹활동비 지급</t>
  </si>
  <si>
    <t>e나라도움-공육1 7~8월 상시프로그램 강사비 지급</t>
  </si>
  <si>
    <t>e나라도움-방문지도사 교육비착오건 재처리</t>
  </si>
  <si>
    <t>e나라도움-방문지도사 교육참가비</t>
  </si>
  <si>
    <t>e나라도움-방문지도사 휴일수당</t>
  </si>
  <si>
    <t>e나라도움-방문지도사 급여</t>
  </si>
  <si>
    <t>e나라도움-방문지도사 4대보험 기관부담분</t>
  </si>
  <si>
    <t>e나라도움-공육2 8월 자녀돌봄품앗이 그룹활동비 지급</t>
  </si>
  <si>
    <t>e나라도움-현장실습 평가식사</t>
  </si>
  <si>
    <t>e나라도움-교통카드충전비</t>
  </si>
  <si>
    <t>e나라도움-평가자료관련 팀장식사비</t>
  </si>
  <si>
    <t>e나라도움-뿌리오충전</t>
  </si>
  <si>
    <t>e나라도움-평가마무리 직원격려식사 재료</t>
  </si>
  <si>
    <t>e나라도움-공동육아나눔터2 우리함께 오감놀이 재료구입</t>
  </si>
  <si>
    <t>e나라도움-학습정서지원서비스 교재구입(신*온)</t>
  </si>
  <si>
    <t>e나라도움-특화사업물품</t>
  </si>
  <si>
    <t>e나라도움-청소용품구입</t>
  </si>
  <si>
    <t>e나라도움-3분기 배움지도사 정기회의 및 보수교육 다과 구입</t>
  </si>
  <si>
    <t>e나라도움-9월 6일 가족복지팀 현장평가 준비 회의 후 식비(정*운,김*창,안*연,전*아,곽*신,전*은)</t>
  </si>
  <si>
    <t>e나라도움-결혼이민자 프로그램 물품구입</t>
  </si>
  <si>
    <t>e나라도움-베트남자조모임 재료</t>
  </si>
  <si>
    <t>e나라도움-정수기관리비</t>
  </si>
  <si>
    <t>e나라도움-결혼이민자 프로그램 물품 구입</t>
  </si>
  <si>
    <t>e나라도움-그림책 도서 구입</t>
  </si>
  <si>
    <t>e나라도움-텃밭 모종 추가 구입</t>
  </si>
  <si>
    <t>e나라도움-텃밭 모종 구입</t>
  </si>
  <si>
    <t>e나라도움-3분기 키움보듬이 정기회의 및 보수교육 점심식사비 (김*희, 박*경, 홍*미)</t>
  </si>
  <si>
    <t>e나라도움-9월 다가 종사자 제수당</t>
  </si>
  <si>
    <t>e나라도움-9월 건가 종사자 급여등</t>
  </si>
  <si>
    <t>e나라도움-9월 종사자 급여등</t>
  </si>
  <si>
    <t>e나라도움-심예란 교통충전비</t>
  </si>
  <si>
    <t>e나라도움-배움지도사 교통비</t>
  </si>
  <si>
    <t>e나라도움-9월 종사자 급여</t>
  </si>
  <si>
    <t>e나라도움-스파크 차량보험 가입</t>
  </si>
  <si>
    <t>e나라도움-표창 축하 꽃다발</t>
  </si>
  <si>
    <t>e나라도움-공동육아나눔터2 3분기 운영위원회의 다과구입</t>
  </si>
  <si>
    <t>e나라도움-2023년 3차 지역유관기관협의체 회의 다과구입비 (위원 및 직원 11명)</t>
  </si>
  <si>
    <t>e나라도움-제3차 지역유관기관협의체 위원 참석수당 지급(김*진 외 4명)</t>
  </si>
  <si>
    <t>e나라도움-학습정서지원서비스 교재구입(김*빈)</t>
  </si>
  <si>
    <t>e나라도움-운영위원회 참석수당</t>
  </si>
  <si>
    <t>e나라도움-운영위원회 다과</t>
  </si>
  <si>
    <t>e나라도움-상담슈퍼비전 간식</t>
  </si>
  <si>
    <t>e나라도움 10/14 마을행사 물품 쿠팡구입</t>
  </si>
  <si>
    <t>e나라도움-이중언어 참여자 다과구입</t>
  </si>
  <si>
    <t>e나라도움-학습정서지원서비스 교재구입(이*)</t>
  </si>
  <si>
    <t>e나라도움-소모품 스위치허브구입</t>
  </si>
  <si>
    <t>e나라도움-초기정착 재료구입</t>
  </si>
  <si>
    <t>e나라도움-초기정착 현수막</t>
  </si>
  <si>
    <t>e나라도움-책읽는부모들 다과구입</t>
  </si>
  <si>
    <t>\e나라도움-초기정착 재료 구입</t>
  </si>
  <si>
    <t>e나라도움-가족희망드림지원사업 생활도움지원서비스 키움보듬이 활동비 지급(9월)</t>
  </si>
  <si>
    <t>e나라도움-가족희망드림지원사업 생활도움지원서비스 키움보듬이 교통비 지급(9월)</t>
  </si>
  <si>
    <t>e나라도움-3분기 키움보듬이 보수교육 참석 교통비</t>
  </si>
  <si>
    <t>e나라도움-9월 배움지도사 활동비(김*희 외 10명)</t>
  </si>
  <si>
    <t>e나라도움-9월 배움지도사 교통비(김*희 외 10명)</t>
  </si>
  <si>
    <t>e나라도움-텃밭 강사비</t>
  </si>
  <si>
    <t>e나라도움-찾아가는가족교육 강사비</t>
  </si>
  <si>
    <t>e나라도움-9월 상담사례비</t>
  </si>
  <si>
    <t>e나라도움-그림책읽는 부모들 강사비</t>
  </si>
  <si>
    <t>e나라도움-3차 상담슈퍼비전 강사비</t>
  </si>
  <si>
    <t>e나라도움-9월 다이음 강사비</t>
  </si>
  <si>
    <t>e나라도움-9월 상담사 교통비</t>
  </si>
  <si>
    <t>e나라도움-지도사 명절수당</t>
  </si>
  <si>
    <t>e나라도움-지도사 급여</t>
  </si>
  <si>
    <t>e나라도움-지도사 4대보험기관부담</t>
  </si>
  <si>
    <t>e나라도움-지도사 휴일수당</t>
  </si>
  <si>
    <t>e나라도움-공육2 9월 자녀돌봄품앗이 그룹활동비 지급</t>
  </si>
  <si>
    <t>e나라도움-공육1 9월 자녀돌봄품앗이 그룹활동비 지급</t>
  </si>
  <si>
    <t>e나라도움-공육1 9월 상시프로그램 강사비 지급</t>
  </si>
  <si>
    <t>e나라도움-지도사 퇴직금</t>
  </si>
  <si>
    <t>e나라도움-지도사 교통비</t>
  </si>
  <si>
    <t>e나라도움-다문화자녀성장지원 강사비</t>
  </si>
  <si>
    <t>e나라도움-공동육아나눔터 보조인력 9월 급여 지급</t>
  </si>
  <si>
    <t>e나라도움-공동육아나눔터1 3차 운영위원회의 다과구입</t>
  </si>
  <si>
    <t>4분기 공동육아나눔터 시구비보조금 입금</t>
  </si>
  <si>
    <t>e나라도움-화장실 변기마개 구입</t>
  </si>
  <si>
    <t>e나라도움-교통카드충전(이*나)</t>
  </si>
  <si>
    <t>e나라도움-9월 12일 현장평가 회의 후 식비(정*운외 10명)</t>
  </si>
  <si>
    <t>e나라도움-가족희망드림지원사업 가족프로그램 요리조리집밥레시피2  1회기 재료 구입</t>
  </si>
  <si>
    <t>e나라도움-초기정착 1회기 재료</t>
  </si>
  <si>
    <t>e나라도움-284다895 레이차량 자동차보험가입(2023.10.14~2024.10.14)</t>
  </si>
  <si>
    <t>e나라도움-뿌리오 충전</t>
  </si>
  <si>
    <t>e나라도움-가족희망드림지원사업 가족과 함께하는 가을나들이 현수막 구입</t>
  </si>
  <si>
    <t>e나라도움-학습정서지원서비스 교재구입(조*재)</t>
  </si>
  <si>
    <t>e나라도움-부모역량교육 다과</t>
  </si>
  <si>
    <t>e나라도움-네트워크점검</t>
  </si>
  <si>
    <t>e나라도움-보수교육수강료 홍예슬외3인</t>
  </si>
  <si>
    <t>e나라도움-공동육아나눔터1 재능pg)엄마표 오감교구 만들기 재료구입</t>
  </si>
  <si>
    <t>e나라도움-공동육아나눔터1 나눔장터 2탄 체험활동 재료구입</t>
  </si>
  <si>
    <t>e나라도움-보수교육수강료 김*은외 2인</t>
  </si>
  <si>
    <t>e나라도움-교통카드 충전비</t>
  </si>
  <si>
    <t>e나라도움-가족희망드림지원사업 가족프로그램 요리조리집밥레시피2 2회기 재료 구입</t>
  </si>
  <si>
    <t>e나라도움-구따친 기프티콘구매</t>
  </si>
  <si>
    <t>e나라도움-욕구조사경품</t>
  </si>
  <si>
    <t>e나라도움-빔프로젝터</t>
  </si>
  <si>
    <t>e나라도움-차량충전비</t>
  </si>
  <si>
    <t>e나라도움-초기정착 2회기 재료</t>
  </si>
  <si>
    <t>e나라도움-베트남자조모임 9회기 재료</t>
  </si>
  <si>
    <t>e나라도움-사례관리사 8~9월 출장비</t>
  </si>
  <si>
    <t>e나라도움 10/28 마을행사 재료 쿠팡구입</t>
  </si>
  <si>
    <t>e나라도움-보수교육 전*은</t>
  </si>
  <si>
    <t>e나라도움-10월종사자급여</t>
  </si>
  <si>
    <t>e나라도움-욕구조사 경품</t>
  </si>
  <si>
    <t>e나라도움-소식비 발행비</t>
  </si>
  <si>
    <t>e나라도움-10월 종사자 급여등</t>
  </si>
  <si>
    <t>e나라도움-10월 종사자 급여</t>
  </si>
  <si>
    <t>e나라도움-빔포르젝트장 구입</t>
  </si>
  <si>
    <t>건강가정지원센터 4분기 운영보조금 지방비 입금</t>
  </si>
  <si>
    <t>e나라도움-부모독서모임 물품구입</t>
  </si>
  <si>
    <t>e나라도움-초기정착 요리교실 3회기재료</t>
  </si>
  <si>
    <t>e나라도움-부모독서모임 도서</t>
  </si>
  <si>
    <t>e나라도움-10월 전기요금,가스요금 납부</t>
  </si>
  <si>
    <t>e나라도움 10월 가스요금 납부</t>
  </si>
  <si>
    <t>e나라도움 10월 관리비 납부</t>
  </si>
  <si>
    <t>e나라도움 10/14 문구구입</t>
  </si>
  <si>
    <t>e나라도움 10/14 음료 구입</t>
  </si>
  <si>
    <t>e나라도움 10/14 김밥 구입</t>
  </si>
  <si>
    <t>e나라도움 10/14 구급약품 구입</t>
  </si>
  <si>
    <t>e나라도움-음식물처리기 미생물구입</t>
  </si>
  <si>
    <t>e나라도움 10/14 현수막 구입</t>
  </si>
  <si>
    <t>e나라도움-오류동마을행사 회의식비</t>
  </si>
  <si>
    <t>e나라도움-가족희망드림지원사업 가족과 함께하는 가을나들이 다과 구입(참가자 39명, 실무자 2명)</t>
  </si>
  <si>
    <t>e나라도움-제 2차 통합사례회의 음료 구입(유관기관 담당자 5명, 내부실무자 2명)</t>
  </si>
  <si>
    <t>4분기 가족역량강화지원사업 시구비보조금 입금</t>
  </si>
  <si>
    <t>e나라도움-진열장 구입</t>
  </si>
  <si>
    <t>e나라도움-재난대비용품 구입</t>
  </si>
  <si>
    <t>e나라도움-공유기 및 AP교체</t>
  </si>
  <si>
    <t>e나라도움-소식지 기프티콘 구입</t>
  </si>
  <si>
    <t>e나라도움-나들이 관광버스비</t>
  </si>
  <si>
    <t>e나라도움-10월 종사자 급여지급</t>
  </si>
  <si>
    <t>e나라도움-복토카페트 구입</t>
  </si>
  <si>
    <t>e나라도움-중국자조모임 8회기 재료</t>
  </si>
  <si>
    <t>e나라도움-커넥터사업 평가회의 식비</t>
  </si>
  <si>
    <t>e나라도움-대통령비서실 방문 다과</t>
  </si>
  <si>
    <t>e나라도움-4분기 다문화사업 계획회의 식비</t>
  </si>
  <si>
    <t>e나라도움-10월월간회의 식비</t>
  </si>
  <si>
    <t>e나라도움-캄보디아 자조 7회기재료</t>
  </si>
  <si>
    <t>e나라도움-빔스크린구입</t>
  </si>
  <si>
    <t>e나라도움-공동육아나눔터2 자녀돌봄품앗이 전체교육 다과구입</t>
  </si>
  <si>
    <t>e나라도움-가족상담물품 구입</t>
  </si>
  <si>
    <t>e나라도움-독서모임 도서구입</t>
  </si>
  <si>
    <t>e나라도움-초기정착사업 요리교실 재료</t>
  </si>
  <si>
    <t>e나라도움-그램책부모 6,7회기 다과</t>
  </si>
  <si>
    <t>e나라도움-그림책부모 7회기 음료</t>
  </si>
  <si>
    <t>e나라도움-가을야시장 물품</t>
  </si>
  <si>
    <t>e나라도움-가족희망드림지원사업 가족과 함께하는 가을나들이 체험비 및 식사비 지출(체험비 38명, 참가자 및 실무자 식사 45명)</t>
  </si>
  <si>
    <t>e나라도움-가족희망드림지원사업 가족프로그램 요리조리집밥레시피2 3회기 재료 구입</t>
  </si>
  <si>
    <t>e나라도움-부모독서모임 다과</t>
  </si>
  <si>
    <t>e나라도움-캄보디아 자조모임 재료 구입</t>
  </si>
  <si>
    <t>e나라도움-캄보디아교실 11월 간식 구입</t>
  </si>
  <si>
    <t>e나라도움-1월~5월 다문화센터 종사자처우개선비 반환</t>
  </si>
  <si>
    <t>e나라도움-1월~5월 방문교육지도사 교육활동비 반환</t>
  </si>
  <si>
    <t>다문화가족지원센터 4분기 운영보조금 지방비 입금</t>
  </si>
  <si>
    <t>e나라도움-11/1 가족프로그램 요리조리집밥레시피2 4회기 재료 구입</t>
  </si>
  <si>
    <t>e나라도움-다배움 종강식 진행물품비</t>
  </si>
  <si>
    <t>e나라도움-가족상담사업 상담사 교통비</t>
  </si>
  <si>
    <t>e나라도움-상담사례비</t>
  </si>
  <si>
    <t>e나라도움-다이음 강사비</t>
  </si>
  <si>
    <t>e나라도움-부모역량강화교육 강사비</t>
  </si>
  <si>
    <t>e나라도움-초기정착 요리교실</t>
  </si>
  <si>
    <t>e나라도움-11월 2일 팀장회의 후 식비(정*운,김*창,안*연,강*혜,김*나,최*은)</t>
  </si>
  <si>
    <t>e나라도움-'요리조리 집밥레시피2' 강사비 (정*정)</t>
  </si>
  <si>
    <t>e나라도움-10월 배움지도사 교통비(김*희 외 8명)</t>
  </si>
  <si>
    <t>e나라도움-10월 배움지도사 활동비(김*희 외 8명)</t>
  </si>
  <si>
    <t>e나라도움-가족희망드림지원사업 생활도움지원서비스 키움보듬이 교통비 지급(10월)</t>
  </si>
  <si>
    <t>e나라도움-가족희망드림지원사업 생활도움지원서비스 키움보듬이 활동비 지급(10월)</t>
  </si>
  <si>
    <t>e나라도움-결혼이민자 역량강화지원사업 10월 강사비</t>
  </si>
  <si>
    <t>e나라도움-다문화자녀성장지원사업 10월 강사비 지급</t>
  </si>
  <si>
    <t>e나라도움-방문지도사 휴일수당 오지급건 추가지급</t>
  </si>
  <si>
    <t>e나라도움-방문지도사 4대보험 기관분담분</t>
  </si>
  <si>
    <t>e나라도움-방문지도사 휴일수당 지급</t>
  </si>
  <si>
    <t>e나라도움 2차 운영회의 및 간담회 다과구입</t>
  </si>
  <si>
    <t>e나라도움 9~10월 출장비</t>
  </si>
  <si>
    <t>e나라도움-공동육아나눔터 보조인력 10월 급여 지급</t>
  </si>
  <si>
    <t>e나라도움-공육1 10월 상시프로그램 강사비 지급</t>
  </si>
  <si>
    <t>e나라도움-공육2 10월 상시프로그램 강사비 지급</t>
  </si>
  <si>
    <t>e나라도움-공육1 10월 자녀돌봄품앗이 그룹활동비 지급</t>
  </si>
  <si>
    <t>e나라도움-공육2 10월 자녀돌봄품앗이 그룹활동비 지급</t>
  </si>
  <si>
    <t>e나라도움-제 1차 통합사례회의 음료 구입(유관기관 담당자 1명, 센터 실무자 2명)</t>
  </si>
  <si>
    <t>e나라도움-가족사랑의날 재난용품 발송비</t>
  </si>
  <si>
    <t>e나라도움-패밀리데이 물품구매</t>
  </si>
  <si>
    <t>e나라도움-수납바구니구입</t>
  </si>
  <si>
    <t>e나라도움-다가온 멘토링 다과구입</t>
  </si>
  <si>
    <t>e나라도움-이중언어사업 다과 구입</t>
  </si>
  <si>
    <t>e나라도움-캄보디아 자조모임 재료구입</t>
  </si>
  <si>
    <t>e나라도움-제 4차 통합사례회의 음료 구입(유관기관 담당자 3명, 내부실무자 2명)</t>
  </si>
  <si>
    <t>e나라도움-제 3차 통합사례회의 음료 구입(유관기관 담당자 4명, 내부실무자 1명)</t>
  </si>
  <si>
    <t>e나라도움-베트남 자조모임 재료구입</t>
  </si>
  <si>
    <t>e나라도움-공육2 프로그램용 놀이매트 구입</t>
  </si>
  <si>
    <t>e나라도움-공육1재능 오감교구만들기재료구입</t>
  </si>
  <si>
    <t>e나라도움-공육1 함께자람 3기 활동재료구입</t>
  </si>
  <si>
    <t>e나라도움-공육2 함밭상자 재료구입</t>
  </si>
  <si>
    <t>e나라도움-이중언어 활용프로그램 재료구입</t>
  </si>
  <si>
    <t>e나라도움-표창꽃다발 사업오지출 반환</t>
  </si>
  <si>
    <t>e나라도움-공육2 자녀돌봄품앗이 전체모임 재료구입</t>
  </si>
  <si>
    <t>e나라도움 10/28 마을행사 식사, 음료 구입</t>
  </si>
  <si>
    <t>e나라도움-대통령 비서실 및 홍보실 내방 다과비 사업오지출 반환</t>
  </si>
  <si>
    <t>e나라도움-패밀리데이 현수막제작</t>
  </si>
  <si>
    <t>e나라도움-천하무적야구단 보험</t>
  </si>
  <si>
    <t>e나라도움-표창대상자 꽃다발구입</t>
  </si>
  <si>
    <t>e나라도움-다채움 진로검사도구 구입</t>
  </si>
  <si>
    <t>e나라도움-패밀리데이 식사</t>
  </si>
  <si>
    <t>e나라도움-패밀리데이 평가회의 식비</t>
  </si>
  <si>
    <t>e나라도움-승강기 정기검사 수수료</t>
  </si>
  <si>
    <t>e나라도움-부모독서모임 수료선물</t>
  </si>
  <si>
    <t>e나라도움-오류동 특화 레트로사진기 대여</t>
  </si>
  <si>
    <t>e나라도움-주간상담식비</t>
  </si>
  <si>
    <t>e나라도움-오류동 특화 물품</t>
  </si>
  <si>
    <t>e나라도움-패밀리데이 행사물품</t>
  </si>
  <si>
    <t>e나라도움-방문교육 5차 교재교구 구매</t>
  </si>
  <si>
    <t>e나라도움-학습정서지원서비스 교재구입(강*서)</t>
  </si>
  <si>
    <t>e나라도움 11/29 워크숍 재료 구입</t>
  </si>
  <si>
    <t>e나라도움-언어발달 부모교육 다과 구매</t>
  </si>
  <si>
    <t>e나라도움-방문지도사 회의 및 워크샵 진행비</t>
  </si>
  <si>
    <t>e나라도움-소모품 구입(점보롤, 커피원두)</t>
  </si>
  <si>
    <t>e나라도움-11월종사자급여</t>
  </si>
  <si>
    <t>e나라도움-오류동특화사업 물품ㅁ</t>
  </si>
  <si>
    <t>e나라도움-11월 종사자 급여</t>
  </si>
  <si>
    <t>e나라도움-11월 종사자 급여등</t>
  </si>
  <si>
    <t>e나라도움-11월 종사자 급여지급</t>
  </si>
  <si>
    <t>e나라도움-2023년 통합사례관리 우수사례 공유회 후 다과비(정*운,홍*미,전*아,심*란)</t>
  </si>
  <si>
    <t>e나라도움-2023년 통합사례관리 우수사례 표창 수상자 (홍*미) 축하 꽃다발 구입</t>
  </si>
  <si>
    <t>e나라도움-전화요금 납부</t>
  </si>
  <si>
    <t>e나라도움-11월 전기요금 납부</t>
  </si>
  <si>
    <t>e나라도움-11월 월간회의 식비</t>
  </si>
  <si>
    <t>e나라도움-해충방제서비스</t>
  </si>
  <si>
    <t>e나라도움-11월 공공요금 납부</t>
  </si>
  <si>
    <t>e나라도움-11월가스비</t>
  </si>
  <si>
    <t>e나라도움-11월관리비</t>
  </si>
  <si>
    <t>e나라도움-다문화사례관리 10월 출장비 지급</t>
  </si>
  <si>
    <t>e나라도움-베트남어 교실 12월 간식 구입</t>
  </si>
  <si>
    <t>e나라도움-캄보디아어 교실 12월 간식 구입</t>
  </si>
  <si>
    <t>e나라도움-스파크 차량 주유(영진주유소)</t>
  </si>
  <si>
    <t>e나라도움-가족사랑의날 진행물품</t>
  </si>
  <si>
    <t>e나라도움-주간상담사식비</t>
  </si>
  <si>
    <t>e나라도움-상담사 교통비</t>
  </si>
  <si>
    <t>e나라도움-상담사역량강화교육 강사비</t>
  </si>
  <si>
    <t>e나라도움-슈퍼비젼 강사비</t>
  </si>
  <si>
    <t>e나라도움-상담사례슈퍼비전 간식비</t>
  </si>
  <si>
    <t>e나라도움-언어발달지원사업 간담회</t>
  </si>
  <si>
    <t>e나라도움-학습정서지원서비스 교재구입(박*현, 김*빈)</t>
  </si>
  <si>
    <t>e나라도움-소모품 구입(종량제봉투 50L)</t>
  </si>
  <si>
    <t>e나라도움-캄보디아 자조모임 도시락주문</t>
  </si>
  <si>
    <t>e나라도움-김치행사 김치구입</t>
  </si>
  <si>
    <t>e나라도움-김치행사 재료구입</t>
  </si>
  <si>
    <t>e나라도움-하반기 복지부 워크샵 및 평가회의</t>
  </si>
  <si>
    <t>e나라도움-패밀리데이 준비물품</t>
  </si>
  <si>
    <t>e나라도움-천부야 캠프 현수막제작</t>
  </si>
  <si>
    <t>e나라도움-차량주유</t>
  </si>
  <si>
    <t>e나라도움-다가온 물품구매</t>
  </si>
  <si>
    <t>e나라도움-패밀리데이 준비 직원식사</t>
  </si>
  <si>
    <t>e나라도움-가족사랑의날 이웃감사선물</t>
  </si>
  <si>
    <t>e나라도움-다배움 종강식 다과구입</t>
  </si>
  <si>
    <t>e나라도움-다문화가족 현황조사</t>
  </si>
  <si>
    <t>e나라도움-가족사랑의날 물품구입</t>
  </si>
  <si>
    <t>e나라도움-다문화가족현황조사</t>
  </si>
  <si>
    <t>e나라도움-가족사랑의날 산타의상 구입</t>
  </si>
  <si>
    <t>e나라도움-팀장회의</t>
  </si>
  <si>
    <t>e나라도움-가족희망드림지원사업 생활도움지원서비스 키움보듬이 활동비 지급(11월)</t>
  </si>
  <si>
    <t>e나라도움-11월 배움지도사 교통비(김*희 외 7명)</t>
  </si>
  <si>
    <t>e나라도움-2023년 환경미화부 운영회의 및 워크샵 후 식사 및 다과 구입(김*창, 남*현, 방*람, 봉*아, 유*옥, 이*빈, 전*은)</t>
  </si>
  <si>
    <t>e나라도움-공육2 자녀돌봄품앗이 전체모임 현수막 구입</t>
  </si>
  <si>
    <t>e나라도움-공육2 자녀돌봄품앗이 전체모임 식사구입</t>
  </si>
  <si>
    <t>e나라도움-공육2 자녀돌봄품앗이 전체모임 레크레이션 진행 강사비</t>
  </si>
  <si>
    <t>e나라도움-공육2 자녀돌봄품앗이 전체모임 선물간식구입</t>
  </si>
  <si>
    <t>e나라도움-공육1 11월 상시프로그램 강사비 지급</t>
  </si>
  <si>
    <t>e나라도움 워크숍 식사다과 구입</t>
  </si>
  <si>
    <t>e나라도움 워크숍 강사비지급</t>
  </si>
  <si>
    <t>e나라도움-공동육아나눔터 보조인력 11월 급여 지급</t>
  </si>
  <si>
    <t>e나라도움-공육2 11월 자녀돌봄품앗이 그룹활동비 지급</t>
  </si>
  <si>
    <t>e나라도움-공육1 11월 자녀돌봄품앗이 그룹활동비 지급</t>
  </si>
  <si>
    <t>e나라도움-가족희망드림지원사업 생활도움지원서비스 키움보듬이 교통비 지급(11월)</t>
  </si>
  <si>
    <t>e나라도움-공육2 11월 상시프로그램 강사비 지급</t>
  </si>
  <si>
    <t>e나라도움-11월 배움지도사 활동비(김*희 외 7명)</t>
  </si>
  <si>
    <t>e나라도움-지도사 기관부담</t>
  </si>
  <si>
    <t>e나라도움-지도사 회의비</t>
  </si>
  <si>
    <t>e나라도움-부모교육강사비</t>
  </si>
  <si>
    <t>e나라도움-자녀성장강사비</t>
  </si>
  <si>
    <t>e나라도움-언발교구구입</t>
  </si>
  <si>
    <t>e나라도움-한국어강사비</t>
  </si>
  <si>
    <t>e나라도움-직원역량강화교육 강사비</t>
  </si>
  <si>
    <t>e나라도움-김장나눔행사 배추,양념 구입</t>
  </si>
  <si>
    <t>e나라도움-카카오채널 충전</t>
  </si>
  <si>
    <t>e나라도움-김장나눔 다과비</t>
  </si>
  <si>
    <t>e나라도움-김장나눔 재료구입</t>
  </si>
  <si>
    <t>e나라도움-김장나눔 김치통구입</t>
  </si>
  <si>
    <t>e나라도움-표창수여자 꽃다발 구입</t>
  </si>
  <si>
    <t>e나라도움-워크샵 참석자 식비</t>
  </si>
  <si>
    <t>e나라도움-12월 월간회의 식사</t>
  </si>
  <si>
    <t>e나라도움-홍보부 평가회의 식사</t>
  </si>
  <si>
    <t>e나라도움-초기정착 초급반 강사비</t>
  </si>
  <si>
    <t>e나라도움-김장나눔행사 재료준비</t>
  </si>
  <si>
    <t>e나라도움-천부야캠프 점심식사</t>
  </si>
  <si>
    <t>e나라도움-천부야캠프 배편비용</t>
  </si>
  <si>
    <t>e나라도움-김장나눔 현수막 제작</t>
  </si>
  <si>
    <t>e나라도움-진학설명회 강사비</t>
  </si>
  <si>
    <t>e나라도움-교류소통공간 멘토링</t>
  </si>
  <si>
    <t>e나라도움-함께가꿈 재료 구입</t>
  </si>
  <si>
    <t>e나라도움-천부야캠프 숙박비</t>
  </si>
  <si>
    <t>e나라도움-캄보디아어교실 종강 물품</t>
  </si>
  <si>
    <t>e나라도움-베트남어교실 종강물품</t>
  </si>
  <si>
    <t>e나라도움-공육2 4분기 운영위원회의 다과구입</t>
  </si>
  <si>
    <t>e나라도움-공육2 함밭상자 정기모임 재료구입</t>
  </si>
  <si>
    <t>e나라도움-공육1 장난감등 구입</t>
  </si>
  <si>
    <t>e나라도움-2023년 11월 월간회의 식비(15명)</t>
  </si>
  <si>
    <t>e나라도움-4분기 배움지도사 정기회의 및 보수교육 다과 구입</t>
  </si>
  <si>
    <t>e나라도움-4분기 배움지도사 정기회의 및 보수교육 교통비(김*희 외 9명)</t>
  </si>
  <si>
    <t>e나라도움-4분기 배움지도사 정기회의 및 보수교육 식사비(김*희 외 8명)</t>
  </si>
  <si>
    <t>2023년 5월 방문교육지도사 급여 4대보험 본인부담금 착오 반환</t>
  </si>
  <si>
    <t>e나라도움-언어발달 교구 구매</t>
  </si>
  <si>
    <t>e나라도움-언어발달 물품 구입</t>
  </si>
  <si>
    <t>e나라도움-캄보디아자조모임 재료구입</t>
  </si>
  <si>
    <t>e나라도움-천부야 고속도로 통행료</t>
  </si>
  <si>
    <t>e나라도움-다배움 현장학습비</t>
  </si>
  <si>
    <t>e나라도움-다배움 물품구매</t>
  </si>
  <si>
    <t>e나라도움-표창자 축하꽃다발</t>
  </si>
  <si>
    <t>e나라도움-가족사랑의날 택배발송비</t>
  </si>
  <si>
    <t>e나라도움-천부야 동계훈련비</t>
  </si>
  <si>
    <t>e나라도움-FUN FUN 부자2  우수참여자 상품 구입</t>
  </si>
  <si>
    <t>e나라도움-1인가구 우수수기 수상자 꽃다발</t>
  </si>
  <si>
    <t>e나라도움-4차 운영위원회의 다과</t>
  </si>
  <si>
    <t>e나라도움-4차 운영위원회의 참석수당지급</t>
  </si>
  <si>
    <t>e나라도움-구따친 기프트콘 구입</t>
  </si>
  <si>
    <t>e나라도움-부모역량강화교육 다과</t>
  </si>
  <si>
    <t>e나라도움-가족사랑의날 활동완료가족 선물</t>
  </si>
  <si>
    <t>e나라도움-12/13 레이(8975)차량 주유(성락주유소)</t>
  </si>
  <si>
    <t>e나라도움-가족희망드림지원사업 가족과 함께하는 연말 나들이 입장권 구매</t>
  </si>
  <si>
    <t>e나라도움-외부 사례관리 진행 음료 구입(최*불어)</t>
  </si>
  <si>
    <t>e나라도움-사례관리 출장비</t>
  </si>
  <si>
    <t>공기청정필터구입</t>
  </si>
  <si>
    <t>청소기 필터구매</t>
  </si>
  <si>
    <t>e나라도움-공육2 장난감 구입</t>
  </si>
  <si>
    <t>e나라도움-공육1 장난감바구니 및 장난감 추가구입</t>
  </si>
  <si>
    <t>e나라도움-학습정서지원서비스 교재구입(진*경, 정*욱)</t>
  </si>
  <si>
    <t>e나라도움-학습정서지원서비스 교재구입(김*준)</t>
  </si>
  <si>
    <t>e나라도움-제 5차 통합사례회의 음료 구입(유관기관 담당자 2명, 내부실무자 2명)</t>
  </si>
  <si>
    <t>e나라도움-공기청정기 필터 구매</t>
  </si>
  <si>
    <t>e나라도움-구따친 달력제작</t>
  </si>
  <si>
    <t>e나라도움-물걸레청소기 구입</t>
  </si>
  <si>
    <t>e나라도움-무선청소기 등</t>
  </si>
  <si>
    <t>e나라도움-타공판 홀터등</t>
  </si>
  <si>
    <t>e나라도움-니로 차량 충전비</t>
  </si>
  <si>
    <t>e나라도움-가족의밤 준비물</t>
  </si>
  <si>
    <t>e나라도움-함께가꿈 텃밭퇴비</t>
  </si>
  <si>
    <t>e나라도움-가족의밤 식사비</t>
  </si>
  <si>
    <t>e나라도움-야간상담 식사비</t>
  </si>
  <si>
    <t>e나라도움-오류동시스템장</t>
  </si>
  <si>
    <t>e나라도움-니로 차량충전비</t>
  </si>
  <si>
    <t>e나라도움-제4차 지역유관기관협의체 위원 참석수당 지급(윤*연 외 4명)</t>
  </si>
  <si>
    <t>e나라도움-2023년 4차 지역유관기관협의체 회의 다과구입비 (위원 및 직원 13명)</t>
  </si>
  <si>
    <t>e나라도움 돌공 e북 제작비</t>
  </si>
  <si>
    <t>e나라도움-이중언어 프로그램 물품</t>
  </si>
  <si>
    <t>e나라도움-베트남어교실 종강식물품</t>
  </si>
  <si>
    <t>e나라도움-방문지도사 12월급여</t>
  </si>
  <si>
    <t>e나라도움-가족희망드림지원사업 지원인력 답례품 구입(배움지도사 14명, 키움보듬이 2명)</t>
  </si>
  <si>
    <t>e나라도움-가족희망드림지원사업 '취약위기가족 위생관리 생필품지원프로그램' 물품 구매</t>
  </si>
  <si>
    <t>e나라도움-4분기 키움보듬이 보수교육 참석 교통비</t>
  </si>
  <si>
    <t>e나라도움-12월 배움지도사 교통비(김*희 외 6명)</t>
  </si>
  <si>
    <t>e나라도움-12월 배움지도사 활동비(김*희 외 6명)</t>
  </si>
  <si>
    <t>e나라도움-외부 사례관리 진행 음료 구입(김*수)</t>
  </si>
  <si>
    <t>e나라도움-가족희망드림지원사업 교통카드 충전(안*연)</t>
  </si>
  <si>
    <t>e나라도움-가족희망드림지원사업 교통카드 충전(심*란)</t>
  </si>
  <si>
    <t>e나라도움-가족희망드림지원사업 교통카드 충전(홍*미)</t>
  </si>
  <si>
    <t>e나라도움-학습정서지원서비스 배움지도사 활동 교구 구입</t>
  </si>
  <si>
    <t>e나라도움-외부 사례관리 진행 음료 구입(인*영)</t>
  </si>
  <si>
    <t>e나라도움-4분기 키움보듬이 정기회의 점심식사비 (김*희, 박*경, 홍*미)</t>
  </si>
  <si>
    <t>e나라도움-가족희망드림지원사업 생활도움지원서비스 키움보듬이 교통비 지급(12월)</t>
  </si>
  <si>
    <t>e나라도움-가족희망드림지원사업 생활도움지원서비스 키움보듬이 활동비 지급(12월)</t>
  </si>
  <si>
    <t>e나라도움-12월 종사자급여</t>
  </si>
  <si>
    <t>e나라도움-지도사 4대보험 기관분</t>
  </si>
  <si>
    <t>e나라도움-지도사 회의비 지급</t>
  </si>
  <si>
    <t>e나라도움-12월종사자 급여</t>
  </si>
  <si>
    <t>e나라도움-종사자급여</t>
  </si>
  <si>
    <t>e나라도움-지도사 회의진행비</t>
  </si>
  <si>
    <t>e나라도움-사업보고서</t>
  </si>
  <si>
    <t>e나라도움-도서구입</t>
  </si>
  <si>
    <t>e나라도움-공동육아나눔터2 장난감 추가 구입</t>
  </si>
  <si>
    <t>e나라도움-2023년 12월 자녀돌봄품앗이 그룹활동비 지급</t>
  </si>
  <si>
    <t>e나라도움-공동육아나눔터1 4차 운영위원회의 다과구입</t>
  </si>
  <si>
    <t>e나라도움-공동육아나눔터1 상시프로그램(11~12월) 강사비 지출</t>
  </si>
  <si>
    <t>e나라도움-공동육아나눔터2 상시프로그램(11~12월) 강사비 지출</t>
  </si>
  <si>
    <t>e나라도움-한국어교실 강사회의식비</t>
  </si>
  <si>
    <t>e나라도움-12월 다문화사례관리사 출장비</t>
  </si>
  <si>
    <t>e나라도움-12월 종사자 급여지급</t>
  </si>
  <si>
    <t>e나라도움-11~12월 출장비</t>
  </si>
  <si>
    <t>e나라도움-한국어교실 12월 강사비</t>
  </si>
  <si>
    <t>e나라도움-23년 건물 청소비</t>
  </si>
  <si>
    <t>e나라도움-교류소통 편입학준비반 강사등 식비</t>
  </si>
  <si>
    <t>e나라도움-교류소통 편입학준비반 식사비</t>
  </si>
  <si>
    <t>e나라도움-객원상담사 답례픔</t>
  </si>
  <si>
    <t>e나라도움-다재다능 종업식 기념품</t>
  </si>
  <si>
    <t>e나라도움-겨울특공대 2일차 점심식사비</t>
  </si>
  <si>
    <t>e나라도움-팀장 간담회 식비등</t>
  </si>
  <si>
    <t>e나라도움-겨울특공대 1일차 점심식사비</t>
  </si>
  <si>
    <t>e나라도움-겨울특공태 1차시물품</t>
  </si>
  <si>
    <t>e나라도움-겨울특공대물품 구입</t>
  </si>
  <si>
    <t>e나라도움-사무실 책상 구입</t>
  </si>
  <si>
    <t>e나라도움-교류소틍 멘토활동비</t>
  </si>
  <si>
    <t>e나라도움-미니 입간판</t>
  </si>
  <si>
    <t>e나라도움-12월 종사자 급여</t>
  </si>
  <si>
    <t>e나라도움-초기정착 박*라 강사비</t>
  </si>
  <si>
    <t>e나라도움-소식지 이벤트 기프티콘</t>
  </si>
  <si>
    <t>e나라도움-외국인가족조사 연구사례비</t>
  </si>
  <si>
    <t>e나라도움-외국인가족조사 원고비</t>
  </si>
  <si>
    <t>e나라도움-채움과보듬 강사비</t>
  </si>
  <si>
    <t>e나라도움-구따친 달력발송</t>
  </si>
  <si>
    <t>e나라도움-12월 상담비</t>
  </si>
  <si>
    <t>e나라도움-12월 상담사 교통비</t>
  </si>
  <si>
    <t>e나라도움-함께가꿈 종결모임 지료</t>
  </si>
  <si>
    <t>e나라도움-다보미 평가회의 식비</t>
  </si>
  <si>
    <t>e나라도움-가족의밤 기념품</t>
  </si>
  <si>
    <t>e나라도움-행사용 단체조끼 제작</t>
  </si>
  <si>
    <t>e나라도움-교통카드충전 선*정</t>
  </si>
  <si>
    <t>e나라도움-교통카드충전 강*혜</t>
  </si>
  <si>
    <t>e나라도움-구로타임즈 구독료</t>
  </si>
  <si>
    <t>e나라도움-오류동방수작업등</t>
  </si>
  <si>
    <t>e나라도움-직원종무식 다과</t>
  </si>
  <si>
    <t>e나라도움-a4용지구입</t>
  </si>
  <si>
    <t>e나라도움-전기요금등</t>
  </si>
  <si>
    <t>e나라도움-복사용지구입</t>
  </si>
  <si>
    <t>e나라도움-해충방제서비스등</t>
  </si>
  <si>
    <t>e나라도움-다문화연말 평가회의식비</t>
  </si>
  <si>
    <t>e나라도움-차량수리비</t>
  </si>
  <si>
    <t>e나라도움-교통카드충전</t>
  </si>
  <si>
    <t>e나라도움-가스요금납부</t>
  </si>
  <si>
    <t>e나라도움-관리비납부</t>
  </si>
  <si>
    <t>e나라도움-공동육아나눔터 보조인력 12월 급여 지급</t>
  </si>
  <si>
    <t>e나라도움-종무식다과구입</t>
  </si>
  <si>
    <t>e나라도움-평가회의식비</t>
  </si>
  <si>
    <t>e나라도움-사례진행음료</t>
  </si>
  <si>
    <t>e나라도움-리플릿제작</t>
  </si>
  <si>
    <t>e나라도움-대봉투,쇼핑백제작</t>
  </si>
  <si>
    <t>e나라도움-냉난방기수리</t>
  </si>
  <si>
    <t>e나라도움-대봉투등제작</t>
  </si>
  <si>
    <t>e나라도움-평가회의 식비</t>
  </si>
  <si>
    <t>e나라도움-외국인가족조사비</t>
  </si>
  <si>
    <t>e나라도움-차량수리(50보3234)</t>
  </si>
  <si>
    <t>e나라도움-퇴사자 꽃다발 구입</t>
  </si>
  <si>
    <t>e나라도움-종무식 직원격려 선물 구입</t>
  </si>
  <si>
    <t>e나라도움-종무식 음료 구입</t>
  </si>
  <si>
    <t>e나라도움-직원 종무식 다과 구입(정*운 외 41명)</t>
  </si>
  <si>
    <t>e나라도움-방문지도사 격려프로그램 물품구입</t>
  </si>
  <si>
    <t>e나라도움-회의실 비치용 문구 구입</t>
  </si>
  <si>
    <t>e나라도움-종무식  식사</t>
  </si>
  <si>
    <t>e나라도움-23년 집행잔액 반납</t>
  </si>
  <si>
    <t>e나라도움-보조금집행잔액반납</t>
  </si>
  <si>
    <t>e나라도움-처우개선비잔액반납</t>
  </si>
  <si>
    <t>3-1. 2023년 후원금수입내역서</t>
    <phoneticPr fontId="11" type="noConversion"/>
  </si>
  <si>
    <t>02-27 ~ 10-06</t>
  </si>
  <si>
    <t>02-20~12-11</t>
  </si>
  <si>
    <t>01-31~02-24</t>
  </si>
  <si>
    <t>영리</t>
  </si>
  <si>
    <t>구로희망복*재단</t>
  </si>
  <si>
    <t>멘토링후원</t>
  </si>
  <si>
    <t>방문학습후원</t>
  </si>
  <si>
    <t>선주민 커넥터 연계 지원</t>
  </si>
  <si>
    <t>새마을금*</t>
  </si>
  <si>
    <t>난방비후원</t>
  </si>
  <si>
    <t>신한은*</t>
  </si>
  <si>
    <t>상호문화축제후원</t>
  </si>
  <si>
    <t>안양천걷기대회후원</t>
  </si>
  <si>
    <t>밀알복지재*</t>
  </si>
  <si>
    <t>취약가족 공공요금후원</t>
  </si>
  <si>
    <t>기아대*</t>
  </si>
  <si>
    <t>취약자녀 속옷지원</t>
  </si>
  <si>
    <t>한국투**사</t>
  </si>
  <si>
    <t>장학금 지원</t>
  </si>
  <si>
    <t>정**</t>
  </si>
  <si>
    <t>중도입국청소년학교지원</t>
  </si>
  <si>
    <t>영리법인</t>
    <phoneticPr fontId="11" type="noConversion"/>
  </si>
  <si>
    <t>야간상담 식사 구매(김*진,이*원,김*진,신*정)</t>
  </si>
  <si>
    <t>야간상담 식사 구매(김*은, 문*숙, 곽*주, 김*호)</t>
  </si>
  <si>
    <t>야간상담 식사 구매(홍*미,진*주,신*정,김*진)</t>
  </si>
  <si>
    <t>야간상담 식사 구매(김*리, 쉬*, 장*천, 신*정, 곽*주, 문*숙)</t>
  </si>
  <si>
    <t>야간상담 식사 구매(곽*신, 전*아, 신*정, 손*식, 나*, 김*진)</t>
  </si>
  <si>
    <t>2021년 다문화정책학교 운영비 집행잔액 이체</t>
  </si>
  <si>
    <t>잡지출-움틈외부지원</t>
  </si>
  <si>
    <t>다문화가족 신혼기 부부 친밀감 증진 프로젝트 물품구매</t>
  </si>
  <si>
    <t>다문화가족 신혼기 부부 친밀감 증진 프로젝트 서*정 강사비 지급</t>
  </si>
  <si>
    <t>다문화가족 신혼기 부부 친밀감 증진 프로젝트 서*정 원천세 지급</t>
  </si>
  <si>
    <t>다문화가족 신혼기 부부 친밀감 증진 프로젝트 물품구매(갈비찜 밀키트)</t>
  </si>
  <si>
    <t>다문화가족 신혼기 부부 친밀감 증진 프로젝트 평가회의 다과구매</t>
  </si>
  <si>
    <t>2022년 다문화 정책학교 운영비 보조금 이자 반납</t>
  </si>
  <si>
    <t>한국투자공사 장학금 지출(김*빈)</t>
  </si>
  <si>
    <t>한국투자공사 장학금 지출(자*****르)</t>
  </si>
  <si>
    <t>한국투자공사 장학금 지출(조*정)</t>
  </si>
  <si>
    <t>한국투자공사 장학금 지출(송***크)</t>
  </si>
  <si>
    <t>2022년 대안교육 위탁기관 운영비 보조금 이자 반납</t>
  </si>
  <si>
    <t>원단위 절사금액 잡수입 처리</t>
  </si>
  <si>
    <t>2023년 선주민 커넥터 양성 및 보수교육 다과비(센터직원 2명, 커넥터 9명)</t>
  </si>
  <si>
    <t>사업비-희망복지커넥터후원</t>
  </si>
  <si>
    <t>구로희망복지재단 공모사업 이자발생액 반납</t>
  </si>
  <si>
    <t>잡지출-다문화신혼후원</t>
  </si>
  <si>
    <t>3월 커넥터 활동비(이*진)</t>
  </si>
  <si>
    <t>3월 커넥터 활동비(공*자)</t>
  </si>
  <si>
    <t>2023년 선주민 커넥터 양성 및 보수교육 강사비(이*림)</t>
  </si>
  <si>
    <t>2023년 4월 다문화가족 교류소통공간 멘토 활동비 지급(김*정)</t>
  </si>
  <si>
    <t>사업비-멘토링희망복지후원</t>
  </si>
  <si>
    <t>2023년 4월 다문화가족 교류소통공간 멘토 활동비 원천세(김*정)</t>
  </si>
  <si>
    <t>2023년 4월 다문화가족 교류소통공간 멘토 활동비 지급(박*희)</t>
  </si>
  <si>
    <t>2023년 4월 다문화가족 교류소통공간 멘토 활동비 원천세(박*희)</t>
  </si>
  <si>
    <t>2023년 4월 다문화가족 교류소통공간 멘토 활동비(박*민)</t>
  </si>
  <si>
    <t>2023년 4월 다문화가족 교류소통공간 멘토 활동비 원천세(박*민)</t>
  </si>
  <si>
    <t>2023년 4월 다문화가족 교류소통공간 멘토 활동비(박*람)</t>
  </si>
  <si>
    <t>2023년 4월 다문화가족 교류소통공간 멘토 활동비 원천세(박*람)</t>
  </si>
  <si>
    <t>2023년 4월 다문화가족 교류소통공간 멘토 활동비(허*정)</t>
  </si>
  <si>
    <t>2023년 4월 다문화가족 교류소통공간 멘토 활동비 원천세(허*정)</t>
  </si>
  <si>
    <t>2023년 4월 다문화가족 교류소통공간 멘토 활동비(홍*)</t>
  </si>
  <si>
    <t>2023년 4월 다문화가족 교류소통공간 멘토 활동비 원천세(홍*)</t>
  </si>
  <si>
    <t>4월 커넥터 활동비(이*진)</t>
  </si>
  <si>
    <t>4월 커넥터 활동비(공*자)</t>
  </si>
  <si>
    <t>4월 커넥터 활동비(정*분)</t>
  </si>
  <si>
    <t>4월 커넥터 활동비(차*경)</t>
  </si>
  <si>
    <t>4월 커넥터 활동비(박*경)</t>
  </si>
  <si>
    <t>4월 커넥터 활동비(임*영)</t>
  </si>
  <si>
    <t>제5회 상호문화축제 기념품 제작(냄비받침)</t>
  </si>
  <si>
    <t>사업비-신한은행후원</t>
  </si>
  <si>
    <t>대교 눈높이 다문화·외국인 자녀 학습지원 서비스 비용 지급(4월)</t>
  </si>
  <si>
    <t>사업비-희망복지방문학습</t>
  </si>
  <si>
    <t>상호문화축제 홍보부스 물품구매</t>
  </si>
  <si>
    <t>상호문화축제 진행인력 저녁식사(20명)</t>
  </si>
  <si>
    <t>2023년 선주민 커넥터사업 교재교구 구입</t>
  </si>
  <si>
    <t>5월 공동육아나눔터2 가스요금 납부</t>
  </si>
  <si>
    <t>사업비-난방비후원</t>
  </si>
  <si>
    <t>5월 가족통합지원센터 전기요금 납부</t>
  </si>
  <si>
    <t>5월 가족통합지원센터 가스요금 납부</t>
  </si>
  <si>
    <t>2023년 5월 다문화가족 교류소통공간 멘토 활동비 지급(김*정)</t>
  </si>
  <si>
    <t>2023년 5월 다문화가족 교류소통공간 멘토 활동비 원천세(김*정)</t>
  </si>
  <si>
    <t>2023년 5월 다문화가족 교류소통공간 멘토 활동비 지급(박*희)</t>
  </si>
  <si>
    <t>2023년 5월 다문화가족 교류소통공간 멘토 활동비 원천세(박*희)</t>
  </si>
  <si>
    <t>2023년 5월 다문화가족 교류소통공간 멘토 활동비(박*민)</t>
  </si>
  <si>
    <t>2023년 5월 다문화가족 교류소통공간 멘토 활동비 원천세(박*민)</t>
  </si>
  <si>
    <t>2023년 5월 다문화가족 교류소통공간 멘토 활동비(박*람)</t>
  </si>
  <si>
    <t>2023년 5월 다문화가족 교류소통공간 멘토 활동비 원천세(박*람)</t>
  </si>
  <si>
    <t>2023년 5월 다문화가족 교류소통공간 멘토 활동비(허*정)</t>
  </si>
  <si>
    <t>2023년 5월 다문화가족 교류소통공간 멘토 활동비 원천세(허*정)</t>
  </si>
  <si>
    <t>2023년 5월 다문화가족 교류소통공간 멘토 활동비(홍*)</t>
  </si>
  <si>
    <t>2023년 5월 다문화가족 교류소통공간 멘토 활동비 원천세(홍*)</t>
  </si>
  <si>
    <t>5월 커넥터 활동비(이*진)</t>
  </si>
  <si>
    <t>5월 커넥터 활동비(공*자)</t>
  </si>
  <si>
    <t>5월 커넥터 활동비(정*분)</t>
  </si>
  <si>
    <t>5월 커넥터 활동비(차*경)</t>
  </si>
  <si>
    <t>5월 커넥터 활동비(박*경)</t>
  </si>
  <si>
    <t>5월 커넥터 활동비(임*영)</t>
  </si>
  <si>
    <t>5월 커넥터 활동비(조*자)</t>
  </si>
  <si>
    <t>5월 커넥터 활동비(고*임)</t>
  </si>
  <si>
    <t>5월 커넥터 활동비(김*미)</t>
  </si>
  <si>
    <t>2023년 선주민 커넥터 6월 월례회 다과비(센터직원 2명, 커넥터 7명)</t>
  </si>
  <si>
    <t>대교 눈높이 다문화·외국인 자녀 학습지원 서비스 비용 지급(5월)</t>
  </si>
  <si>
    <t>2023년 선주민 커넥터사업 교재교구 구입(교보문고)</t>
  </si>
  <si>
    <t>다문화가족 교류소통공간 멘토링 종결식 체험활동 진행비 지출(저녁식사 만들기)</t>
  </si>
  <si>
    <t>2023년 상호문화축제 운영비 이자 반납</t>
  </si>
  <si>
    <t>잡지출-상호문화축제</t>
  </si>
  <si>
    <t>2023년 상호문화놀이터 운영비 이자 반납</t>
  </si>
  <si>
    <t>잡지출-상호문화놀이터</t>
  </si>
  <si>
    <t>6월 가족통합지원센터 가스요금 납부</t>
  </si>
  <si>
    <t>2023년 밀알복지재단 'KSD 나눔재단 여름철에너지지원사업' 공공요금 지원(송*미)</t>
  </si>
  <si>
    <t>사업비-밀알재단후원</t>
  </si>
  <si>
    <t>2023년 밀알복지재단 'KSD 나눔재단 여름철에너지지원사업' 공공요금 지원(국*)</t>
  </si>
  <si>
    <t>2023년 6월 다문화가족 교류소통공간 멘토 활동비 지급(김*정)</t>
  </si>
  <si>
    <t>2023년 6월 다문화가족 교류소통공간 멘토 활동비 원천세(김*정)</t>
  </si>
  <si>
    <t>2023년 6월 다문화가족 교류소통공간 멘토 활동비 지급(박*희)</t>
  </si>
  <si>
    <t>2023년 6월 다문화가족 교류소통공간 멘토 활동비 원천세(박*희)</t>
  </si>
  <si>
    <t>2023년 6월 다문화가족 교류소통공간 멘토 활동비(박*민)</t>
  </si>
  <si>
    <t>2023년 6월 다문화가족 교류소통공간 멘토 활동비 원천세(박*민)</t>
  </si>
  <si>
    <t>2023년 6월 다문화가족 교류소통공간 멘토 활동비(박*람)</t>
  </si>
  <si>
    <t>2023년 6월 다문화가족 교류소통공간 멘토 활동비 원천세(박*람)</t>
  </si>
  <si>
    <t>2023년 6월 다문화가족 교류소통공간 멘토 활동비(허*정)</t>
  </si>
  <si>
    <t>2023년 6월 다문화가족 교류소통공간 멘토 활동비 원천세(허*정)</t>
  </si>
  <si>
    <t>2023년 6월 다문화가족 교류소통공간 멘토 활동비(홍*)</t>
  </si>
  <si>
    <t>2023년 6월 다문화가족 교류소통공간 멘토 활동비 원천세(홍*)</t>
  </si>
  <si>
    <t>6월 커넥터 활동비(공*자)</t>
  </si>
  <si>
    <t>6월 커넥터 활동비(정*분)</t>
  </si>
  <si>
    <t>6월 커넥터 활동비(차*경)</t>
  </si>
  <si>
    <t>6월 커넥터 활동비(박*경)</t>
  </si>
  <si>
    <t>6월 커넥터 활동비(이*진)</t>
  </si>
  <si>
    <t>6월 커넥터 활동비(임*영)</t>
  </si>
  <si>
    <t>6월 커넥터 활동비(조*자)</t>
  </si>
  <si>
    <t>6월 커넥터 활동비(고*임)</t>
  </si>
  <si>
    <t>6월 커넥터 활동비(김*미)</t>
  </si>
  <si>
    <t>대교 눈높이 다문화·외국인 자녀 학습지원 서비스 비용 지급(6월)</t>
  </si>
  <si>
    <t>구로희망복지재단 후원 냉난방비지원사업 이자발생액 반납</t>
  </si>
  <si>
    <t>잡지출-난방비후원</t>
  </si>
  <si>
    <t>2023년 선주민 커넥터사업 아동문화프로그램 진행 물품 구입</t>
  </si>
  <si>
    <t>7월 커넥터 활동비(이*진)</t>
  </si>
  <si>
    <t>7월 커넥터 원천세(이*진)</t>
  </si>
  <si>
    <t>7월 커넥터 활동비(공*자)</t>
  </si>
  <si>
    <t>7월 커넥터 원천세(공*자)</t>
  </si>
  <si>
    <t>7월 커넥터 활동비(정*분)</t>
  </si>
  <si>
    <t>7월 커넥터 원천세(정*분)</t>
  </si>
  <si>
    <t>7월 커넥터 활동비(차*경)</t>
  </si>
  <si>
    <t>7월 커넥터 원천세(차*경)</t>
  </si>
  <si>
    <t>7월 커넥터 활동비(박*경)</t>
  </si>
  <si>
    <t>7월 커넥터 원천세(박*경)</t>
  </si>
  <si>
    <t>7월 커넥터 활동비(임*영)</t>
  </si>
  <si>
    <t>7월 커넥터 원천세(임*영)</t>
  </si>
  <si>
    <t>7월 커넥터 활동비(조*자)</t>
  </si>
  <si>
    <t>7월 커넥터 원천세(조*자)</t>
  </si>
  <si>
    <t>7월 커넥터 활동비(고*임)</t>
  </si>
  <si>
    <t>7월 커넥터 원천세(고*임)</t>
  </si>
  <si>
    <t>7월 커넥터 활동비(김*미)</t>
  </si>
  <si>
    <t>7월 커넥터 원천세(김*미)</t>
  </si>
  <si>
    <t>2023년 선주민 커넥터사업 아동문화프로그램 식사 구입(3일분)</t>
  </si>
  <si>
    <t>대교 눈높이 다문화·외국인 자녀 학습지원 서비스 비용 지급(7월)</t>
  </si>
  <si>
    <t>송***크 아동 후원금 환수로 인한 입금</t>
  </si>
  <si>
    <t>2023년 선주민 커넥터사업 홍보용 현수막 구입</t>
  </si>
  <si>
    <t>한국투자공사 장학금 지출(C********G)</t>
  </si>
  <si>
    <t>한국투자공사 장학금 지출(강*호)</t>
  </si>
  <si>
    <t>기아대책 2023 속옷지원사업 '나다움을 입다' 후원금 지출(심*란)</t>
  </si>
  <si>
    <t>사업비-기아대책후원</t>
  </si>
  <si>
    <t>밀알재단후원사업 이자 잡수입처리</t>
  </si>
  <si>
    <t>잡지출-밀알재단후원</t>
  </si>
  <si>
    <t>신한은행후원사업 이자 잡수입처리</t>
  </si>
  <si>
    <t>잡지출-신한은행후원</t>
  </si>
  <si>
    <t>기아대책 2023 속옷지원사업 '나다움을 입다' 후원금 지출(조*정)</t>
  </si>
  <si>
    <t>기아대책 2023 속옷지원사업 '나다움을 입다' 후원금 지출(고*희)</t>
  </si>
  <si>
    <t>기아대책 2023 속옷지원사업 '나다움을 입다' 후원금 지출(장*우)</t>
  </si>
  <si>
    <t>기아대책 2023 속옷지원사업 '나다움을 입다' 후원금 지출(김*임)</t>
  </si>
  <si>
    <t>기아대책 2023 속옷지원사업 '나다움을 입다' 후원금 지출(이*경)</t>
  </si>
  <si>
    <t>2023년 8월 다문화가족 교류소통공간 멘토 활동비 지급(김*)</t>
  </si>
  <si>
    <t>2023년 8월 다문화가족 교류소통공간 멘토 활동비 지급(김*연)</t>
  </si>
  <si>
    <t>2023년 8월 다문화가족 교류소통공간 멘토 활동비 지급(심*현)</t>
  </si>
  <si>
    <t>2023년 8월 다문화가족 교류소통공간 멘토 활동비 지급(안*진)</t>
  </si>
  <si>
    <t>2023년 8월 다문화가족 교류소통공간 멘토 활동비 지급(조*채)</t>
  </si>
  <si>
    <t>2023년 8월 다문화가족 교류소통공간 멘토 활동비 지급(황*온)</t>
  </si>
  <si>
    <t>8월 커넥터 활동비(이*진)</t>
  </si>
  <si>
    <t>8월 커넥터 원천세(이*진)</t>
  </si>
  <si>
    <t>8월 커넥터 활동비(공*자)</t>
  </si>
  <si>
    <t>8월 커넥터 원천세(공*자)</t>
  </si>
  <si>
    <t>8월 커넥터 활동비(정*분)</t>
  </si>
  <si>
    <t>8월 커넥터 원천세(정*분)</t>
  </si>
  <si>
    <t>8월 커넥터 활동비(차*경)</t>
  </si>
  <si>
    <t>8월 커넥터 원천세(차*경)</t>
  </si>
  <si>
    <t>8월 커넥터 활동비(박*경)</t>
  </si>
  <si>
    <t>8월 커넥터 원천세(박*경)</t>
  </si>
  <si>
    <t>8월 커넥터 활동비(임*영)</t>
  </si>
  <si>
    <t>8월 커넥터 원천세(임*영)</t>
  </si>
  <si>
    <t>8월 커넥터 활동비(조*자)</t>
  </si>
  <si>
    <t>8월 커넥터 원천세(조*자)</t>
  </si>
  <si>
    <t>8월 커넥터 활동비(고*임)</t>
  </si>
  <si>
    <t>8월 커넥터 원천세(고*임)</t>
  </si>
  <si>
    <t>8월 커넥터 활동비(김*미)</t>
  </si>
  <si>
    <t>기아대책 2023 속옷지원사업 '나다움을 입다' 후원금 지출(최*숙)</t>
  </si>
  <si>
    <t>안양천사랑 가족건강 걷기행사 운영 지원 물품 구입</t>
  </si>
  <si>
    <t>기아대책 2023 속옷지원사업 '나다움을 입다' 후원금 지출(손*한)</t>
  </si>
  <si>
    <t>대교 눈높이 다문화·외국인 자녀 학습지원 서비스 비용 지급(8월)</t>
  </si>
  <si>
    <t>기아대책 2023 속옷지원사업 '나다움을 입다' 후원금 지출(진*)</t>
  </si>
  <si>
    <t>기아대책 2023 속옷지원사업 '나다움을 입다' 후원금 지출(김*화)</t>
  </si>
  <si>
    <t>한국투자공사 장학금 지출(C** ******G)</t>
  </si>
  <si>
    <t>2023년 9월 다문화가족 교류소통공간 멘토 활동비 지급(김*)</t>
  </si>
  <si>
    <t>2023년 9월 다문화가족 교류소통공간 멘토 활동비 지급(김*연)</t>
  </si>
  <si>
    <t>2023년 9월 다문화가족 교류소통공간 멘토 활동비 지급(심*현)</t>
  </si>
  <si>
    <t>2023년 9월 다문화가족 교류소통공간 멘토 활동비 지급(안*진)</t>
  </si>
  <si>
    <t>2023년 9월 다문화가족 교류소통공간 멘토 활동비 지급(조*채)</t>
  </si>
  <si>
    <t>2023년 9월 다문화가족 교류소통공간 멘토 활동비 지급(황*온)</t>
  </si>
  <si>
    <t>2023년 9월 다문화가족 교류소통공간 멘토 활동비 원천세(김*)</t>
  </si>
  <si>
    <t>2023년 9월 다문화가족 교류소통공간 멘토 활동비 원천세(김*연)</t>
  </si>
  <si>
    <t>2023년 9월 다문화가족 교류소통공간 멘토 활동비 원천세(심*현)</t>
  </si>
  <si>
    <t>2023년 9월 다문화가족 교류소통공간 멘토 활동비 원천세(안*진)</t>
  </si>
  <si>
    <t>2023년 9월 다문화가족 교류소통공간 멘토 활동비 원천세(조*채)</t>
  </si>
  <si>
    <t>2023년 9월 다문화가족 교류소통공간 멘토 활동비 원천세(황*온)</t>
  </si>
  <si>
    <t>9월 커넥터 활동비(이*진)</t>
  </si>
  <si>
    <t>9월 커넥터 원천세(이*진)</t>
  </si>
  <si>
    <t>9월 커넥터 활동비(공*자)</t>
  </si>
  <si>
    <t>9월 커넥터 원천세(공*자)</t>
  </si>
  <si>
    <t>9월 커넥터 활동비(정*분)</t>
  </si>
  <si>
    <t>9월 커넥터 원천세(정*분)</t>
  </si>
  <si>
    <t>9월 커넥터 활동비(차*경)</t>
  </si>
  <si>
    <t>9월 커넥터 원천세(차*경)</t>
  </si>
  <si>
    <t>9월 커넥터 활동비(박*경)</t>
  </si>
  <si>
    <t>9월 커넥터 원천세(박*경)</t>
  </si>
  <si>
    <t>9월 커넥터 활동비(임*영)</t>
  </si>
  <si>
    <t>9월 커넥터 원천세(임*영)</t>
  </si>
  <si>
    <t>9월 커넥터 활동비(조*자)</t>
  </si>
  <si>
    <t>9월 커넥터 원천세(조*자)</t>
  </si>
  <si>
    <t>9월 커넥터 활동비(고*임)</t>
  </si>
  <si>
    <t>9월 커넥터 원천세(고*임)</t>
  </si>
  <si>
    <t>9월 커넥터 활동비(김*미)</t>
  </si>
  <si>
    <t>9월 커넥터 원천세(김*미)</t>
  </si>
  <si>
    <t>대교 눈높이 다문화·외국인 자녀 학습지원 서비스 비용 지급(9월)</t>
  </si>
  <si>
    <t>안양천사랑 가족건강 걷기대회 경품 구입</t>
  </si>
  <si>
    <t>안양천사랑 가족건강 걷기행사 운영 지원 물품 구입 1차</t>
  </si>
  <si>
    <t>안양천사랑 가족건강 걷기행사 운영 지원 물품 구입 2차</t>
  </si>
  <si>
    <t>안양천사랑 가족건강 걷기행사 운영 지원 물품 구입 3차</t>
  </si>
  <si>
    <t>안양천사랑 가족건강 걷기행사 운영 지원 물품 구입 4차</t>
  </si>
  <si>
    <t>2023년 커넥터사업 가족나들이 관광버스 대절</t>
  </si>
  <si>
    <t>2023년 선주민 커넥터사업 교재구입</t>
  </si>
  <si>
    <t>2023년 커넥터사업 아동 체험학습 입장권 구입(아쿠아플라넷63)</t>
  </si>
  <si>
    <t>2023년 10월 다문화가족 교류소통공간 멘토 활동비 지급(김*)</t>
  </si>
  <si>
    <t>2023년 10월 다문화가족 교류소통공간 멘토 활동비 지급(김*연)</t>
  </si>
  <si>
    <t>2023년 10월 다문화가족 교류소통공간 멘토 활동비 지급(심*현)</t>
  </si>
  <si>
    <t>2023년 10월 다문화가족 교류소통공간 멘토 활동비 지급(안*진)</t>
  </si>
  <si>
    <t>2023년 10월 다문화가족 교류소통공간 멘토 활동비 지급(조*채)</t>
  </si>
  <si>
    <t>2023년 10월 다문화가족 교류소통공간 멘토 활동비 지급(황*온)</t>
  </si>
  <si>
    <t>2023년 10월 다문화가족 교류소통공간 멘토 활동비 원천세(김*)</t>
  </si>
  <si>
    <t>2023년 10월 다문화가족 교류소통공간 멘토 활동비 원천세(김*연)</t>
  </si>
  <si>
    <t>2023년 10월 다문화가족 교류소통공간 멘토 활동비 원천세(심*현)</t>
  </si>
  <si>
    <t>2023년 10월 다문화가족 교류소통공간 멘토 활동비 원천세(안*진)</t>
  </si>
  <si>
    <t>2023년 10월 다문화가족 교류소통공간 멘토 활동비 원천세(조*채)</t>
  </si>
  <si>
    <t>2023년 10월 다문화가족 교류소통공간 멘토 활동비 원천세(황*온)</t>
  </si>
  <si>
    <t>10월 커넥터 활동비(이*진)</t>
  </si>
  <si>
    <t>10월 커넥터 원천세(이*진)</t>
  </si>
  <si>
    <t>10월 커넥터 활동비(공*자)</t>
  </si>
  <si>
    <t>10월 커넥터 원천세(공*자)</t>
  </si>
  <si>
    <t>10월 커넥터 활동비(정*분)</t>
  </si>
  <si>
    <t>10월 커넥터 원천세(정*분)</t>
  </si>
  <si>
    <t>10월 커넥터 활동비(차*경)</t>
  </si>
  <si>
    <t>10월 커넥터 원천세(차*경)</t>
  </si>
  <si>
    <t>10월 커넥터 활동비(박*경)</t>
  </si>
  <si>
    <t>10월 커넥터 원천세(박*경)</t>
  </si>
  <si>
    <t>10월 커넥터 활동비(임*영)</t>
  </si>
  <si>
    <t>10월 커넥터 원천세(임*영)</t>
  </si>
  <si>
    <t>10월 커넥터 활동비(조*자)</t>
  </si>
  <si>
    <t>10월 커넥터 원천세(조*자)</t>
  </si>
  <si>
    <t>10월 커넥터 활동비(고*임)</t>
  </si>
  <si>
    <t>10월 커넥터 원천세(고*임)</t>
  </si>
  <si>
    <t>10월 커넥터 활동비(김*미)</t>
  </si>
  <si>
    <t>10월 커넥터 원천세(김*미)</t>
  </si>
  <si>
    <t>2023년 아자프로젝트 이자 반납</t>
  </si>
  <si>
    <t>2023년 커넥터사업 아동 체험학습 간식 구입</t>
  </si>
  <si>
    <t>2023년 커넥터사업 아동 체험학습 식비(16명)</t>
  </si>
  <si>
    <t>2023년 선주민 커넥터사업 교구구입(2가정)</t>
  </si>
  <si>
    <t>대교 눈높이 다문화·외국인 자녀 학습지원 서비스 비용 지급(10월)</t>
  </si>
  <si>
    <t>멘토링 연합활동 프로그램 진행물품 구매</t>
  </si>
  <si>
    <t>멘토링 연합활동 프로그램 진행물품 구매(쿠팡)</t>
  </si>
  <si>
    <t>멘토링 연합활동 프로그램 진행물품 구매(네이버)</t>
  </si>
  <si>
    <t>2023년 커넥터사업 가족나들이 진행비</t>
  </si>
  <si>
    <t>2023년 선주민 커넥터 11월 월례회 다과비(센터직원 2명, 커넥터 7명)</t>
  </si>
  <si>
    <t>2023년 가족상담지원사업 발생이자 반납</t>
  </si>
  <si>
    <t>2023년 11월 다문화가족 교류소통공간 멘토 활동비 지급(김*)</t>
  </si>
  <si>
    <t>2023년 11월 다문화가족 교류소통공간 멘토 활동비 지급(김*연)</t>
  </si>
  <si>
    <t>2023년 11월 다문화가족 교류소통공간 멘토 활동비 지급(심*현)</t>
  </si>
  <si>
    <t>2023년 11월 다문화가족 교류소통공간 멘토 활동비 지급(안*진)</t>
  </si>
  <si>
    <t>2023년 11월 다문화가족 교류소통공간 멘토 활동비 지급(조*채)</t>
  </si>
  <si>
    <t>2023년 11월 다문화가족 교류소통공간 멘토 활동비 지급(황*온)</t>
  </si>
  <si>
    <t>2023년 11월 다문화가족 교류소통공간 멘토 활동비 원천세(김*)</t>
  </si>
  <si>
    <t>2023년 11월 다문화가족 교류소통공간 멘토 활동비 원천세(김*연)</t>
  </si>
  <si>
    <t>2023년 11월 다문화가족 교류소통공간 멘토 활동비 원천세(심*현)</t>
  </si>
  <si>
    <t>2023년 11월 다문화가족 교류소통공간 멘토 활동비 원천세(안*진)</t>
  </si>
  <si>
    <t>2023년 11월 다문화가족 교류소통공간 멘토 활동비 원천세(조*채)</t>
  </si>
  <si>
    <t>2023년 11월 다문화가족 교류소통공간 멘토 활동비 원천세(황*온)</t>
  </si>
  <si>
    <t>11월 커넥터 활동비(이*진)</t>
  </si>
  <si>
    <t>11월 커넥터 원천세(이*진)</t>
  </si>
  <si>
    <t>11월 커넥터 활동비(공*자)</t>
  </si>
  <si>
    <t>11월 커넥터 원천세(공*자)</t>
  </si>
  <si>
    <t>11월 커넥터 활동비(정*분)</t>
  </si>
  <si>
    <t>11월 커넥터 원천세(정*분)</t>
  </si>
  <si>
    <t>11월 커넥터 활동비(차*경)</t>
  </si>
  <si>
    <t>11월 커넥터 원천세(차*경)</t>
  </si>
  <si>
    <t>11월 커넥터 활동비(박*경)</t>
  </si>
  <si>
    <t>11월 커넥터 원천세(박*경)</t>
  </si>
  <si>
    <t>11월 커넥터 활동비(임*영)</t>
  </si>
  <si>
    <t>11월 커넥터 원천세(임*영)</t>
  </si>
  <si>
    <t>11월 커넥터 활동비(조*자)</t>
  </si>
  <si>
    <t>11월 커넥터 원천세(조*자)</t>
  </si>
  <si>
    <t>11월 커넥터 활동비(고*임)</t>
  </si>
  <si>
    <t>11월 커넥터 원천세(고*임)</t>
  </si>
  <si>
    <t>11월 커넥터 활동비(김*미)</t>
  </si>
  <si>
    <t>11월 커넥터 원천세(김*미)</t>
  </si>
  <si>
    <t>다문화가족 교류소통공간 멘토링 종결식 진행비 지출</t>
  </si>
  <si>
    <t>대교 눈높이 다문화·외국인 자녀 학습지원 서비스 비용 지급(11월)</t>
  </si>
  <si>
    <t>한국투자공사 장학금 지출(CUI ZHIYONG)</t>
  </si>
  <si>
    <t>2023년 선주민 커넥터 12월 평가회의 진행비(센터직원 2명, 커넥터 9명)</t>
  </si>
  <si>
    <t>12월 커넥터 원천세(이*진)</t>
  </si>
  <si>
    <t>12월 커넥터 활동비(공*자)</t>
  </si>
  <si>
    <t>12월 커넥터 원천세(공*자)</t>
  </si>
  <si>
    <t>12월 커넥터 활동비(정*분)</t>
  </si>
  <si>
    <t>12월 커넥터 원천세(정*분)</t>
  </si>
  <si>
    <t>12월 커넥터 활동비(차*경)</t>
  </si>
  <si>
    <t>12월 커넥터 원천세(차*경)</t>
  </si>
  <si>
    <t>12월 커넥터 활동비(박*경)</t>
  </si>
  <si>
    <t>12월 커넥터 원천세(박*경)</t>
  </si>
  <si>
    <t>12월 커넥터 활동비(임*영)</t>
  </si>
  <si>
    <t>12월 커넥터 원천세(임*영)</t>
  </si>
  <si>
    <t>12월 커넥터 활동비(조*자)</t>
  </si>
  <si>
    <t>12월 커넥터 원천세(조*자)</t>
  </si>
  <si>
    <t>12월 커넥터 활동비(고*임)</t>
  </si>
  <si>
    <t>12월 커넥터 원천세(고*임)</t>
  </si>
  <si>
    <t>12월 커넥터 활동비(김*미)</t>
  </si>
  <si>
    <t>12월 커넥터 원천세(김*미)</t>
  </si>
  <si>
    <t>12월 커넥터 활동비(이*진)</t>
  </si>
  <si>
    <t>대교 눈높이 다문화·외국인 자녀 학습지원 서비스 비용 지급(12월)</t>
  </si>
  <si>
    <t>2023년 12월 다문화가족 교류소통공간 멘토 활동비 지급(김*)</t>
  </si>
  <si>
    <t>2023년 12월 다문화가족 교류소통공간 멘토 활동비 지급(김*연)</t>
  </si>
  <si>
    <t>2023년 12월 다문화가족 교류소통공간 멘토 활동비 지급(심*현)</t>
  </si>
  <si>
    <t>2023년 12월 다문화가족 교류소통공간 멘토 활동비 지급(안*진)</t>
  </si>
  <si>
    <t>2023년 12월 다문화가족 교류소통공간 멘토 활동비 원천세(조*채)</t>
  </si>
  <si>
    <t>2023년 12월 다문화가족 교류소통공간 멘토 활동비 지급(조*채)</t>
  </si>
  <si>
    <t>2023년 12월 다문화가족 교류소통공간 멘토 활동비 원천세(김*)</t>
  </si>
  <si>
    <t>2023년 12월 다문화가족 교류소통공간 멘토 활동비 원천세(김*연)</t>
  </si>
  <si>
    <t>2023년 12월 다문화가족 교류소통공간 멘토 활동비 원천세(심*현)</t>
  </si>
  <si>
    <t>2023년 12월 다문화가족 교류소통공간 멘토 활동비 원천세(안*진)</t>
  </si>
  <si>
    <t>한국투자공사 장학금 지출 착오반환</t>
  </si>
  <si>
    <t>이자잔액 반납</t>
  </si>
  <si>
    <t>잡지출-건강한밥상-1인</t>
  </si>
  <si>
    <t>잡지출-취약중장년-1인</t>
  </si>
  <si>
    <t>잡지출-반찬지원-1인</t>
  </si>
  <si>
    <t>잡지출-상담멘토링-1인</t>
  </si>
  <si>
    <t>이자 반납</t>
  </si>
  <si>
    <t>잡지출-공동모금회차량지원</t>
  </si>
  <si>
    <t>2023년 지역기반형 교육복지협력사업 발생이자 반납</t>
  </si>
  <si>
    <t>2023년 희망복지재단 공모사업 '다문화·외국인가족 자녀 방문학습 지원사업' 이자잔액 반납</t>
  </si>
  <si>
    <t>잡지출-희망복지방문학습</t>
  </si>
  <si>
    <t>2023년 희망복지재단 공모사업 중도입국청소년 멘토링사업 이자 반납</t>
  </si>
  <si>
    <t>잡지출-멘토링희망복지후원</t>
  </si>
  <si>
    <t>2023년 희망복지재단 공모사업 중도입국청소년 멘토링사업 집행잔액 반납</t>
  </si>
  <si>
    <t>2023년 다문화가족 맞춤형 돌봄서비스 사업보조금 발생이자 반납</t>
  </si>
  <si>
    <t>e나라도움 이자반납</t>
  </si>
  <si>
    <t>잡지출-돌봄공동체</t>
  </si>
  <si>
    <t>e나라도움 이자 반납</t>
  </si>
  <si>
    <t>2023년 이자잔액 잡수입 처리</t>
  </si>
  <si>
    <t>발생이자잔액 잡수입 처리</t>
  </si>
  <si>
    <t>잡지출-희망복지커넥터후원</t>
  </si>
  <si>
    <t>2023년 다문화가족 자조모임 지원사업 이자 반납</t>
  </si>
  <si>
    <t>건가다가센터사업</t>
  </si>
  <si>
    <t>취약위기가족지원</t>
  </si>
  <si>
    <t>1인가구</t>
  </si>
  <si>
    <t>서울가족학교</t>
  </si>
  <si>
    <t>공동육아나눔터</t>
  </si>
  <si>
    <t>돌봄공동체</t>
  </si>
  <si>
    <t>다문화특성화</t>
  </si>
  <si>
    <t>가족상담특화사업</t>
  </si>
  <si>
    <t>교육청후원상담</t>
  </si>
  <si>
    <t>다문화아이돌봄</t>
  </si>
  <si>
    <t>상호문화축제</t>
  </si>
  <si>
    <t>상호문화놀이터</t>
  </si>
  <si>
    <t>공동모금회차량지원</t>
  </si>
  <si>
    <t>아자프로젝트</t>
  </si>
  <si>
    <t>1인가구 건강한밥상</t>
  </si>
  <si>
    <t>1인가구 상담멘토링</t>
  </si>
  <si>
    <t>1인가구 취약충장년</t>
  </si>
  <si>
    <t>1인가구 반찬지원</t>
  </si>
  <si>
    <t>다행복자조모임</t>
  </si>
  <si>
    <t>움틈학교</t>
  </si>
  <si>
    <t>움틈외부지원</t>
  </si>
  <si>
    <t>움틈급식비</t>
  </si>
  <si>
    <t>움틈예치금</t>
  </si>
  <si>
    <t>법인지정사업</t>
  </si>
  <si>
    <t>희망복지커넥터후원</t>
  </si>
  <si>
    <t>희망복지방문학습후원</t>
  </si>
  <si>
    <t>한국투자공사</t>
  </si>
  <si>
    <t>비지정후원사업</t>
  </si>
  <si>
    <t>멘토링희망복지재단후원</t>
  </si>
  <si>
    <t>다문화신혼후원</t>
  </si>
  <si>
    <t>신한은행후원</t>
  </si>
  <si>
    <t>밀알재단공공요금지원</t>
  </si>
  <si>
    <t>기아대책속옷지원</t>
  </si>
  <si>
    <t>6. 2023년 사업비명세서</t>
    <phoneticPr fontId="11" type="noConversion"/>
  </si>
  <si>
    <t>7. 2023년 기타비용명세서</t>
    <phoneticPr fontId="11" type="noConversion"/>
  </si>
  <si>
    <t>5. 2023년 인건비명세서</t>
    <phoneticPr fontId="11" type="noConversion"/>
  </si>
  <si>
    <t>8. 2023년 사업수입명세서</t>
    <phoneticPr fontId="11" type="noConversion"/>
  </si>
  <si>
    <t>통합센터 15명 470,476천
다문화특성화 10명 254,304천
방문지도사 4명 54,104천
취약 3명 89,856천
1인가구 3명 75,409천
공동육아 2명 53,171천
공동육아보조인력 2명 15,053천
가족학교 1명 25,076천
돌봄공동체 1명 25,387천</t>
    <phoneticPr fontId="11" type="noConversion"/>
  </si>
  <si>
    <t>가족수당 13,136천
급식비 40,883천
명절수당 100,801천
관리자수당 2,400천
연장근로수당 60,645천
조정수당 31,217천
방문지도사 교육훈련비 5,568천
방문지도사 유급휴일수당 3,135천
잔액반납 44,726천</t>
    <phoneticPr fontId="11" type="noConversion"/>
  </si>
  <si>
    <t>움틈학교 수련회 참가비
  식대 15,000원*5식*6명=450,000원
  간식 6,250원*4회*6명=150,000원</t>
    <phoneticPr fontId="11" type="noConversion"/>
  </si>
  <si>
    <t>움틈학교 이월금 22,855천
비지정후원 이월금 13,598천
신한은행후원 이월금 1,371천
방문이용자부담금 이월금 68천
법인지정사업 이월금 33,963천
이자이월금 182천</t>
    <phoneticPr fontId="11" type="noConversion"/>
  </si>
  <si>
    <t>이자수입반납  213천
e나라도움 이자수입반납13,723천</t>
    <phoneticPr fontId="11" type="noConversion"/>
  </si>
  <si>
    <t>센터장활동비 1,824천</t>
    <phoneticPr fontId="11" type="noConversion"/>
  </si>
  <si>
    <t>표창수상자 꽃다발 943천
기관방문응대 657천</t>
    <phoneticPr fontId="11" type="noConversion"/>
  </si>
  <si>
    <t>월간회의진행 1,980천
팀회의비 609천
간담회비 73천
운영위원회 828천
유관기관협의체회의 214천
평가회의 1,335천
종무식등 302천</t>
    <phoneticPr fontId="11" type="noConversion"/>
  </si>
  <si>
    <t>출장비 3,800천
교통카드충전비 2,110천</t>
    <phoneticPr fontId="11" type="noConversion"/>
  </si>
  <si>
    <t>소모품및사무용품 7,321천
사업보고서 3,143천
퇴직연금수수료 899천
해충방제방역서비스 1,200천
홍보물품 1,403천
바닥청소및광택작업 3,300천
무인경비  1,496천
엘리베이터관리비 1,456천
문자서비스 400천
전문디자인사용료  110천
전자결재서비스 416천
욕구조사비용 500천
복합기임대료 275천
정수기관리비 297천
기타수수료등 1,732천</t>
    <phoneticPr fontId="11" type="noConversion"/>
  </si>
  <si>
    <t>방문사업량 초과 교부금 반환 123,287천
언어치료사 인력공백 반환 18,438천
움틈학교 2월종강후 잔액 반환금 9,058천</t>
    <phoneticPr fontId="11" type="noConversion"/>
  </si>
  <si>
    <t>보험 330천
자동차세 277천
차량보험 1,896천
안전배상보험등 683천</t>
    <phoneticPr fontId="11" type="noConversion"/>
  </si>
  <si>
    <t>주유충전비 642천
차량정비및점검 648천</t>
    <phoneticPr fontId="11" type="noConversion"/>
  </si>
  <si>
    <t>오류동 시스템장 1,000천</t>
    <phoneticPr fontId="11" type="noConversion"/>
  </si>
  <si>
    <t>빔프로젝터 구입 2,640천
진열장 520천
책상세트 1,840천</t>
    <phoneticPr fontId="11" type="noConversion"/>
  </si>
  <si>
    <t>오류동 천장형에어컨 수리 399천
공유기 및 AP교체 750천
복도방수 및 변기수리 851천</t>
    <phoneticPr fontId="11" type="noConversion"/>
  </si>
  <si>
    <t>전화요금 5,545천
전기요금 5,180천
수도요금 2,544천
가스요금 11,602천
관리비 2,097천</t>
    <phoneticPr fontId="11" type="noConversion"/>
  </si>
  <si>
    <t>4. 2023년 후원금전용계좌 정보</t>
    <phoneticPr fontId="11" type="noConversion"/>
  </si>
  <si>
    <t>3-2. 2023년 후원금사용내역서</t>
    <phoneticPr fontId="11" type="noConversion"/>
  </si>
  <si>
    <t>복지포인트 10호봉이상(400천) 7명 2,800천
복지포인트 10호봉미만(300천) 26명 8,050천</t>
    <phoneticPr fontId="11" type="noConversion"/>
  </si>
  <si>
    <t>1006-201-399438</t>
  </si>
  <si>
    <t>국민은행</t>
  </si>
  <si>
    <t>384701-04-298829</t>
  </si>
  <si>
    <t>384701-04-298816</t>
  </si>
  <si>
    <t>384701-04-298775</t>
  </si>
  <si>
    <t>384701-04-298803</t>
  </si>
  <si>
    <t>신한은행</t>
  </si>
  <si>
    <t>100-036-406331</t>
  </si>
  <si>
    <t>조회기간 : 2023.01.01 ~ 2023.12.31</t>
    <phoneticPr fontId="11" type="noConversion"/>
  </si>
  <si>
    <t>2023.01.05 17:36:36</t>
  </si>
  <si>
    <t xml:space="preserve">체크우리    </t>
  </si>
  <si>
    <t>하이보울</t>
  </si>
  <si>
    <t>개인마케팅부(카드)</t>
  </si>
  <si>
    <t>2023.01.11 17:19:45</t>
  </si>
  <si>
    <t>코워커스(cow</t>
  </si>
  <si>
    <t>2023.01.12 17:43:14</t>
  </si>
  <si>
    <t>2023.01.18 17:07:10</t>
  </si>
  <si>
    <t>한솥도시락 구로</t>
  </si>
  <si>
    <t>2023.01.19 17:30:05</t>
  </si>
  <si>
    <t>2023.01.25 17:26:12</t>
  </si>
  <si>
    <t xml:space="preserve">인터넷      </t>
  </si>
  <si>
    <t>2023.01.31 15:11:43</t>
  </si>
  <si>
    <t>019546</t>
  </si>
  <si>
    <t>2023.02.09 16:34:09</t>
  </si>
  <si>
    <t>미사용통장이자</t>
  </si>
  <si>
    <t>국민은행(004392)</t>
  </si>
  <si>
    <t>2023.02.09 16:35:12</t>
  </si>
  <si>
    <t>2023.02.09 16:35:57</t>
  </si>
  <si>
    <t>2023.02.09 16:36:40</t>
  </si>
  <si>
    <t>2023.02.09 16:37:29</t>
  </si>
  <si>
    <t>2023.02.09 16:42:56</t>
  </si>
  <si>
    <t>구로구자조이자</t>
  </si>
  <si>
    <t>월드비전이자</t>
  </si>
  <si>
    <t>2023.02.09 16:46:42</t>
  </si>
  <si>
    <t>환경이자</t>
  </si>
  <si>
    <t>2023.02.09 16:47:54</t>
  </si>
  <si>
    <t>아자이자</t>
  </si>
  <si>
    <t>2023.02.09 16:48:50</t>
  </si>
  <si>
    <t>상담이자</t>
  </si>
  <si>
    <t>2023.02.09 16:49:57</t>
  </si>
  <si>
    <t>미사용이자</t>
  </si>
  <si>
    <t>2023.02.09 16:50:57</t>
  </si>
  <si>
    <t>시센터후원이자</t>
  </si>
  <si>
    <t>2023.02.20 17:54:18</t>
  </si>
  <si>
    <t>21움틈외부잡수입</t>
  </si>
  <si>
    <t>019037</t>
  </si>
  <si>
    <t>2023.02.24 14:24:41</t>
  </si>
  <si>
    <t>2023.02.24 14:24:42</t>
  </si>
  <si>
    <t>2023.02.24 19:09:46</t>
  </si>
  <si>
    <t>2023.03.14 15:27:42</t>
  </si>
  <si>
    <t>움틈이자</t>
  </si>
  <si>
    <t>2023.03.18 10:44:13</t>
  </si>
  <si>
    <t xml:space="preserve">예금결산    </t>
  </si>
  <si>
    <t>2023.03.24 13:42:53</t>
  </si>
  <si>
    <t>2023.04.25 11:11:28</t>
  </si>
  <si>
    <t>2023.04.25 11:11:29</t>
  </si>
  <si>
    <t>2023.05.25 09:59:19</t>
  </si>
  <si>
    <t>2023.06.17 10:44:08</t>
  </si>
  <si>
    <t>2023.06.23 10:48:47</t>
  </si>
  <si>
    <t>2023.07.25 11:00:10</t>
  </si>
  <si>
    <t>2023.08.25 11:09:45</t>
  </si>
  <si>
    <t>8움틈4대기관</t>
  </si>
  <si>
    <t>2023.08.25 11:09:46</t>
  </si>
  <si>
    <t>8이민아퇴직금</t>
  </si>
  <si>
    <t>2023.09.01 16:26:54</t>
  </si>
  <si>
    <t>신한은행후원이</t>
  </si>
  <si>
    <t>신한은행(026317)</t>
  </si>
  <si>
    <t>2023.09.01 16:33:28</t>
  </si>
  <si>
    <t>밀알재단후원이자</t>
  </si>
  <si>
    <t>2023.09.01 16:35:26</t>
  </si>
  <si>
    <t>월드비전후원이자</t>
  </si>
  <si>
    <t>2023.09.01 16:38:53</t>
  </si>
  <si>
    <t>2023.09.01 16:39:41</t>
  </si>
  <si>
    <t>2023.09.01 16:41:13</t>
  </si>
  <si>
    <t>아돌급여이자</t>
  </si>
  <si>
    <t>2023.09.16 12:15:24</t>
  </si>
  <si>
    <t>2023.09.25 12:24:40</t>
  </si>
  <si>
    <t>2023.09.25 12:24:41</t>
  </si>
  <si>
    <t>2023.10.25 11:31:41</t>
  </si>
  <si>
    <t>이민아기관부담</t>
  </si>
  <si>
    <t>2023.10.25 11:31:42</t>
  </si>
  <si>
    <t>2023.11.24 10:46:20</t>
  </si>
  <si>
    <t>2023.11.24 10:46:21</t>
  </si>
  <si>
    <t>2023.12.16 14:57:25</t>
  </si>
  <si>
    <t>2023.12.22 12:33:28</t>
  </si>
  <si>
    <t>총 56건</t>
  </si>
  <si>
    <t>5,393,970원</t>
  </si>
  <si>
    <t>434,159원</t>
  </si>
  <si>
    <t>비고</t>
    <phoneticPr fontId="11" type="noConversion"/>
  </si>
  <si>
    <t>2023.02.20 17:11:28</t>
  </si>
  <si>
    <t>2023.02.28 15:20:40</t>
  </si>
  <si>
    <t>기업김수빈장학금</t>
  </si>
  <si>
    <t>2023.02.28 15:20:42</t>
  </si>
  <si>
    <t>국민송다니장학금</t>
  </si>
  <si>
    <t>기업자밀와장학금</t>
  </si>
  <si>
    <t>2023.02.28 15:20:45</t>
  </si>
  <si>
    <t>국민조미정장학금</t>
  </si>
  <si>
    <t>2023.03.10 16:13:45</t>
  </si>
  <si>
    <t>2023.03.18 12:04:55</t>
  </si>
  <si>
    <t>2023.03.20 11:07:36</t>
  </si>
  <si>
    <t>국민조미정장학금3</t>
  </si>
  <si>
    <t>2023.03.20 11:07:37</t>
  </si>
  <si>
    <t>기업자밀와장학금3</t>
  </si>
  <si>
    <t>2023.03.20 11:07:38</t>
  </si>
  <si>
    <t>국민송다니장학금3</t>
  </si>
  <si>
    <t>기업김수빈장학금3</t>
  </si>
  <si>
    <t>2023.04.10 17:02:45</t>
  </si>
  <si>
    <t>2023.04.20 16:29:03</t>
  </si>
  <si>
    <t>2023.04.20 16:29:04</t>
  </si>
  <si>
    <t>2023.04.20 16:29:05</t>
  </si>
  <si>
    <t>2023.04.20 16:29:06</t>
  </si>
  <si>
    <t>2023.05.10 14:05:05</t>
  </si>
  <si>
    <t>2023.05.19 14:50:06</t>
  </si>
  <si>
    <t>2023.05.19 14:50:07</t>
  </si>
  <si>
    <t>기업자밀와라장학금</t>
  </si>
  <si>
    <t>2023.05.19 14:50:08</t>
  </si>
  <si>
    <t>2023.06.12 17:06:01</t>
  </si>
  <si>
    <t>2023.06.17 11:47:01</t>
  </si>
  <si>
    <t>2023.06.20 10:23:31</t>
  </si>
  <si>
    <t>2023.06.20 10:23:32</t>
  </si>
  <si>
    <t>2023.06.20 10:23:33</t>
  </si>
  <si>
    <t>2023.06.20 10:23:34</t>
  </si>
  <si>
    <t>2023.07.10 17:03:18</t>
  </si>
  <si>
    <t>2023.07.20 17:22:56</t>
  </si>
  <si>
    <t>2023.07.20 17:22:57</t>
  </si>
  <si>
    <t>2023.07.20 17:22:58</t>
  </si>
  <si>
    <t>2023.08.10 15:31:54</t>
  </si>
  <si>
    <t>2023.08.15 19:01:38</t>
  </si>
  <si>
    <t xml:space="preserve">모바일      </t>
  </si>
  <si>
    <t>송정미</t>
  </si>
  <si>
    <t>카카오뱅크(090003)</t>
  </si>
  <si>
    <t>2023.08.21 17:49:33</t>
  </si>
  <si>
    <t>기업CUI장학금</t>
  </si>
  <si>
    <t>2023.08.21 17:49:34</t>
  </si>
  <si>
    <t>기업강태호장학금</t>
  </si>
  <si>
    <t>2023.08.21 17:49:35</t>
  </si>
  <si>
    <t xml:space="preserve">대체취소    </t>
  </si>
  <si>
    <t>2023.08.21 17:49:36</t>
  </si>
  <si>
    <t>2023.08.21 17:49:37</t>
  </si>
  <si>
    <t>2023.08.21 17:49:39</t>
  </si>
  <si>
    <t>2023.08.28 10:13:29</t>
  </si>
  <si>
    <t>2023.08.30 10:18:03</t>
  </si>
  <si>
    <t>2023.08.30 10:18:04</t>
  </si>
  <si>
    <t>2023.09.11 14:12:59</t>
  </si>
  <si>
    <t>2023.09.16 13:20:47</t>
  </si>
  <si>
    <t>2023.09.20 15:12:01</t>
  </si>
  <si>
    <t>2023.09.20 15:12:03</t>
  </si>
  <si>
    <t>2023.09.20 15:12:04</t>
  </si>
  <si>
    <t>2023.09.20 15:12:05</t>
  </si>
  <si>
    <t>2023.10.10 17:00:14</t>
  </si>
  <si>
    <t>2023.10.19 11:20:02</t>
  </si>
  <si>
    <t>2023.10.19 11:20:03</t>
  </si>
  <si>
    <t>2023.10.19 11:20:04</t>
  </si>
  <si>
    <t>2023.10.19 11:20:05</t>
  </si>
  <si>
    <t>2023.11.10 16:03:34</t>
  </si>
  <si>
    <t>2023.11.20 17:33:26</t>
  </si>
  <si>
    <t>기업11CUI장학금</t>
  </si>
  <si>
    <t>2023.11.20 17:33:27</t>
  </si>
  <si>
    <t>기업11월강태호장학</t>
  </si>
  <si>
    <t>2023.11.20 17:33:28</t>
  </si>
  <si>
    <t>국민11월조미정장학</t>
  </si>
  <si>
    <t>2023.11.20 17:33:29</t>
  </si>
  <si>
    <t>기업11월자밀라장학</t>
  </si>
  <si>
    <t>2023.11.20 17:33:30</t>
  </si>
  <si>
    <t>기업11월김수빈장학</t>
  </si>
  <si>
    <t>2023.12.11 16:08:48</t>
  </si>
  <si>
    <t>2023.12.16 15:42:23</t>
  </si>
  <si>
    <t>2023.12.22 17:34:09</t>
  </si>
  <si>
    <t>장학금착오지출</t>
  </si>
  <si>
    <t>총 65건</t>
  </si>
  <si>
    <t>6,600,166원</t>
  </si>
  <si>
    <t>6,600,272원</t>
  </si>
  <si>
    <t>계좌번호 : 1005-502-212366                        예금주 : 구로구가족센터</t>
    <phoneticPr fontId="11" type="noConversion"/>
  </si>
  <si>
    <t>2023.02.03 15:34:02</t>
  </si>
  <si>
    <t>2023.03.18 08:06:06</t>
  </si>
  <si>
    <t>2023.03.30 17:59:03</t>
  </si>
  <si>
    <t>2023.05.10 17:35:24</t>
  </si>
  <si>
    <t>국민4김민정멘토비</t>
  </si>
  <si>
    <t>2023.05.10 17:35:25</t>
  </si>
  <si>
    <t>김민정원천세</t>
  </si>
  <si>
    <t>국민4박소희멘토비</t>
  </si>
  <si>
    <t>2023.05.10 17:35:26</t>
  </si>
  <si>
    <t>박소희원천세</t>
  </si>
  <si>
    <t>국민4박지민멘토비</t>
  </si>
  <si>
    <t>2023.05.10 17:35:27</t>
  </si>
  <si>
    <t>박지민원천세</t>
  </si>
  <si>
    <t>국민4박하람멘토비</t>
  </si>
  <si>
    <t>2023.05.10 17:35:28</t>
  </si>
  <si>
    <t>박하람원천세</t>
  </si>
  <si>
    <t>2023.05.10 17:35:29</t>
  </si>
  <si>
    <t>농협4허수정멘토비</t>
  </si>
  <si>
    <t>허수정원천세</t>
  </si>
  <si>
    <t>2023.05.10 17:35:30</t>
  </si>
  <si>
    <t>신한4홍린멘토비</t>
  </si>
  <si>
    <t>2023.05.10 17:35:31</t>
  </si>
  <si>
    <t>홍린원천세</t>
  </si>
  <si>
    <t>2023.06.09 16:49:31</t>
  </si>
  <si>
    <t>국민김민정활동비</t>
  </si>
  <si>
    <t>국민박소희활동비</t>
  </si>
  <si>
    <t>2023.06.09 16:49:32</t>
  </si>
  <si>
    <t>국민박지민활동비</t>
  </si>
  <si>
    <t>2023.06.09 16:49:33</t>
  </si>
  <si>
    <t>국민박하람활동비</t>
  </si>
  <si>
    <t>농협허수정활동비</t>
  </si>
  <si>
    <t>2023.06.09 16:49:34</t>
  </si>
  <si>
    <t>신한홍린활동비</t>
  </si>
  <si>
    <t>2023.06.09 16:49:35</t>
  </si>
  <si>
    <t>2023.06.09 16:49:36</t>
  </si>
  <si>
    <t>2023.06.17 08:04:16</t>
  </si>
  <si>
    <t>2023.06.22 14:09:00</t>
  </si>
  <si>
    <t>2023.06.22 14:33:49</t>
  </si>
  <si>
    <t>제이마트(J마트</t>
  </si>
  <si>
    <t>2023.07.10 18:08:27</t>
  </si>
  <si>
    <t>2023.07.10 18:08:28</t>
  </si>
  <si>
    <t>2023.07.10 18:08:29</t>
  </si>
  <si>
    <t>2023.07.10 18:08:30</t>
  </si>
  <si>
    <t>2023.07.10 18:08:31</t>
  </si>
  <si>
    <t>2023.07.10 18:08:32</t>
  </si>
  <si>
    <t>2023.07.10 18:08:33</t>
  </si>
  <si>
    <t>2023.09.08 14:44:41</t>
  </si>
  <si>
    <t>국민구로구가족센터</t>
  </si>
  <si>
    <t>2023.09.08 14:44:42</t>
  </si>
  <si>
    <t>카카구로구가족센터</t>
  </si>
  <si>
    <t>농협구로구가족센터</t>
  </si>
  <si>
    <t>2023.09.08 14:44:43</t>
  </si>
  <si>
    <t>신한구로구가족센터</t>
  </si>
  <si>
    <t>2023.09.08 14:44:44</t>
  </si>
  <si>
    <t>2023.09.08 14:44:45</t>
  </si>
  <si>
    <t>2023.09.16 09:32:00</t>
  </si>
  <si>
    <t>2023.10.10 16:07:15</t>
  </si>
  <si>
    <t>국민김강8멘토비</t>
  </si>
  <si>
    <t>카카김체연8멘토비</t>
  </si>
  <si>
    <t>2023.10.10 16:07:16</t>
  </si>
  <si>
    <t>농협심승현8멘토비</t>
  </si>
  <si>
    <t>2023.10.10 16:07:17</t>
  </si>
  <si>
    <t>신한안혜진8멘토비</t>
  </si>
  <si>
    <t>카카조영채8멘토비</t>
  </si>
  <si>
    <t>2023.10.10 16:07:18</t>
  </si>
  <si>
    <t>황시온8멘토비</t>
  </si>
  <si>
    <t>2023.10.10 16:07:19</t>
  </si>
  <si>
    <t>김강원천세</t>
  </si>
  <si>
    <t>김체연원천세</t>
  </si>
  <si>
    <t>심승현원천세</t>
  </si>
  <si>
    <t>2023.10.10 16:07:20</t>
  </si>
  <si>
    <t>안혜진원천세</t>
  </si>
  <si>
    <t>조영채원천세</t>
  </si>
  <si>
    <t>황시온원천세</t>
  </si>
  <si>
    <t>2023.11.10 16:59:12</t>
  </si>
  <si>
    <t>국민김강10토비</t>
  </si>
  <si>
    <t>2023.11.10 16:59:13</t>
  </si>
  <si>
    <t>카카김체연10멘토비</t>
  </si>
  <si>
    <t>농협심승현10멘토비</t>
  </si>
  <si>
    <t>2023.11.10 16:59:14</t>
  </si>
  <si>
    <t>신한안혜진10멘토비</t>
  </si>
  <si>
    <t>2023.11.10 16:59:20</t>
  </si>
  <si>
    <t>카카조영채10멘토비</t>
  </si>
  <si>
    <t>2023.11.10 16:59:21</t>
  </si>
  <si>
    <t>황시온10멘토비</t>
  </si>
  <si>
    <t>2023.11.10 16:59:22</t>
  </si>
  <si>
    <t>2023.11.10 16:59:23</t>
  </si>
  <si>
    <t>2023.11.15 11:45:34</t>
  </si>
  <si>
    <t>(주)이마트구로</t>
  </si>
  <si>
    <t>2023.11.21 10:29:18</t>
  </si>
  <si>
    <t>국민스프링클외</t>
  </si>
  <si>
    <t>국민인형만들기</t>
  </si>
  <si>
    <t>2023.12.08 12:11:50</t>
  </si>
  <si>
    <t>국민김강11멘토비</t>
  </si>
  <si>
    <t>카카김체연11멘토비</t>
  </si>
  <si>
    <t>2023.12.08 12:11:51</t>
  </si>
  <si>
    <t>농협심승현11멘토비</t>
  </si>
  <si>
    <t>신한안혜진11멘토비</t>
  </si>
  <si>
    <t>2023.12.08 12:11:52</t>
  </si>
  <si>
    <t>카카조영채11멘토비</t>
  </si>
  <si>
    <t>2023.12.08 12:11:53</t>
  </si>
  <si>
    <t>황시온11멘토비</t>
  </si>
  <si>
    <t>2023.12.08 12:11:54</t>
  </si>
  <si>
    <t>2023.12.14 17:06:46</t>
  </si>
  <si>
    <t>피자나라치킨공주</t>
  </si>
  <si>
    <t>2023.12.16 10:55:17</t>
  </si>
  <si>
    <t>2023.12.22 15:31:48</t>
  </si>
  <si>
    <t>국민김강멘토비</t>
  </si>
  <si>
    <t>2023.12.22 15:31:49</t>
  </si>
  <si>
    <t>카카김체연멘토비</t>
  </si>
  <si>
    <t>농협심승현멘토비</t>
  </si>
  <si>
    <t>2023.12.22 15:31:50</t>
  </si>
  <si>
    <t>신한안혜진멘토비</t>
  </si>
  <si>
    <t>2023.12.22 15:31:51</t>
  </si>
  <si>
    <t>카카조영채멘토비</t>
  </si>
  <si>
    <t>2023.12.22 15:31:52</t>
  </si>
  <si>
    <t>2023.12.22 15:31:53</t>
  </si>
  <si>
    <t>총 100건</t>
  </si>
  <si>
    <t>2,996,200원</t>
  </si>
  <si>
    <t>3,001,285원</t>
  </si>
  <si>
    <t>2023.03.18 09:16:16</t>
  </si>
  <si>
    <t>2023.06.14 10:37:15</t>
  </si>
  <si>
    <t>밀알-KSD에너지지</t>
  </si>
  <si>
    <t>하나은행(081188)</t>
  </si>
  <si>
    <t>2023.06.17 09:35:37</t>
  </si>
  <si>
    <t>2023.07.07 13:55:50</t>
  </si>
  <si>
    <t>신한공공요금지원_송</t>
  </si>
  <si>
    <t>2023.07.07 13:55:51</t>
  </si>
  <si>
    <t>기업공공요금지원_국</t>
  </si>
  <si>
    <t>이자잡수입처리</t>
  </si>
  <si>
    <t>2023.09.16 11:06:34</t>
  </si>
  <si>
    <t>2023.12.16 14:16:01</t>
  </si>
  <si>
    <t>총 9건</t>
  </si>
  <si>
    <t>194,187원</t>
  </si>
  <si>
    <t>194,011원</t>
  </si>
  <si>
    <t>계좌번호 : 1006-201-399438                        예금주 : 구로구가족센터</t>
    <phoneticPr fontId="11" type="noConversion"/>
  </si>
  <si>
    <t>계좌번호 : 384701-04-298829                        예금주 : 구로구가족센터</t>
    <phoneticPr fontId="11" type="noConversion"/>
  </si>
  <si>
    <t>No</t>
  </si>
  <si>
    <t>보낸분/받는분</t>
  </si>
  <si>
    <t>출금액(원)</t>
  </si>
  <si>
    <t>입금액(원)</t>
  </si>
  <si>
    <t>잔액(원)</t>
  </si>
  <si>
    <t>내 통장 표시</t>
  </si>
  <si>
    <t>2023.08.11 16:36:31</t>
  </si>
  <si>
    <t>기아대책속옷</t>
  </si>
  <si>
    <t>2023.08.31 16:47:05</t>
  </si>
  <si>
    <t>오투아동복</t>
  </si>
  <si>
    <t>2023.09.04 10:56:52</t>
  </si>
  <si>
    <t>(주)이마트구로점</t>
  </si>
  <si>
    <t>2023.09.04 14:24:51</t>
  </si>
  <si>
    <t>B.Y.C</t>
  </si>
  <si>
    <t>2023.09.04 15:09:23</t>
  </si>
  <si>
    <t>이천일아울렛구로점</t>
  </si>
  <si>
    <t>2023.09.05 11:14:50</t>
  </si>
  <si>
    <t>(주)이마트신도림점</t>
  </si>
  <si>
    <t>2023.09.07 16:39:11</t>
  </si>
  <si>
    <t>2023.09.07 16:43:22</t>
  </si>
  <si>
    <t>2023.09.07 16:44:00</t>
  </si>
  <si>
    <t>2023.09.11 15:57:15</t>
  </si>
  <si>
    <t>2023.09.13 16:35:08</t>
  </si>
  <si>
    <t>2023.09.15 14:59:34</t>
  </si>
  <si>
    <t>2023.09.18 16:17:56</t>
  </si>
  <si>
    <t>란제리할인매장</t>
  </si>
  <si>
    <t>2023.12.09 00:43:11</t>
  </si>
  <si>
    <t>이자세금:0원</t>
  </si>
  <si>
    <t>총 14건</t>
    <phoneticPr fontId="11" type="noConversion"/>
  </si>
  <si>
    <t>계좌번호 : 384701-04-298816                        예금주 : 구로구가족센터</t>
    <phoneticPr fontId="11" type="noConversion"/>
  </si>
  <si>
    <t>2023.02.21 13:38:54</t>
  </si>
  <si>
    <t>2023.05.30 14:20:36</t>
  </si>
  <si>
    <t>(주)귀뚜라미에너지</t>
  </si>
  <si>
    <t>2023.05.30 14:22:09</t>
  </si>
  <si>
    <t>가리봉동주민센터(민</t>
  </si>
  <si>
    <t>5월전기요금</t>
  </si>
  <si>
    <t>2023.05.30 14:22:10</t>
  </si>
  <si>
    <t>5월가스요금</t>
  </si>
  <si>
    <t>2023.06.10 01:06:04</t>
  </si>
  <si>
    <t>2023.06.28 16:16:37</t>
  </si>
  <si>
    <t>가스요금납부</t>
  </si>
  <si>
    <t>2023.08.04 11:35:29</t>
  </si>
  <si>
    <t>총 8건</t>
    <phoneticPr fontId="11" type="noConversion"/>
  </si>
  <si>
    <t>계좌번호 : 384701-04-298875                        예금주 : 구로구가족센터</t>
    <phoneticPr fontId="11" type="noConversion"/>
  </si>
  <si>
    <t>2023.02.22 13:55:01</t>
  </si>
  <si>
    <t>쿠팡</t>
  </si>
  <si>
    <t>물품구입</t>
  </si>
  <si>
    <t>2023.02.24 15:58:58</t>
  </si>
  <si>
    <t>서수정</t>
  </si>
  <si>
    <t>서수경강사비</t>
  </si>
  <si>
    <t>서수경원천세</t>
  </si>
  <si>
    <t>2023.02.24 15:58:59</t>
  </si>
  <si>
    <t>네이버페이</t>
  </si>
  <si>
    <t>친밀프로물품구입</t>
  </si>
  <si>
    <t>2023.02.24 16:50:21</t>
  </si>
  <si>
    <t>제이마트(J마트)</t>
  </si>
  <si>
    <t>2023.02.27 14:07:32</t>
  </si>
  <si>
    <t>2023.03.27 16:34:00</t>
  </si>
  <si>
    <t>2023.03.27 18:29:22</t>
  </si>
  <si>
    <t>이삭토스트구로디지</t>
  </si>
  <si>
    <t>2023.03.28 15:25:31</t>
  </si>
  <si>
    <t>신혼기후원이자반납</t>
  </si>
  <si>
    <t>2023.04.10 15:35:36</t>
  </si>
  <si>
    <t>이은진</t>
  </si>
  <si>
    <t>이은진강사비</t>
  </si>
  <si>
    <t>2023.04.10 15:35:37</t>
  </si>
  <si>
    <t>이은진원천세</t>
  </si>
  <si>
    <t>2023.04.10 15:35:39</t>
  </si>
  <si>
    <t>공경자</t>
  </si>
  <si>
    <t>공경자강사비</t>
  </si>
  <si>
    <t>공경자원천세</t>
  </si>
  <si>
    <t>2023.04.10 15:35:40</t>
  </si>
  <si>
    <t>이혜림</t>
  </si>
  <si>
    <t>이혜림강사비</t>
  </si>
  <si>
    <t>2023.04.10 15:35:41</t>
  </si>
  <si>
    <t>이혜림원천세</t>
  </si>
  <si>
    <t>2023.05.10 16:53:35</t>
  </si>
  <si>
    <t>2023.05.10 16:53:36</t>
  </si>
  <si>
    <t>정경분</t>
  </si>
  <si>
    <t>정경분강사비</t>
  </si>
  <si>
    <t>정경분원천세</t>
  </si>
  <si>
    <t>2023.05.10 16:53:37</t>
  </si>
  <si>
    <t>차원경</t>
  </si>
  <si>
    <t>차원경강사비</t>
  </si>
  <si>
    <t>2023.05.10 16:53:38</t>
  </si>
  <si>
    <t>차원경원천세</t>
  </si>
  <si>
    <t>박수경</t>
  </si>
  <si>
    <t>박수경강사비</t>
  </si>
  <si>
    <t>2023.05.10 16:53:39</t>
  </si>
  <si>
    <t>박수경원천세</t>
  </si>
  <si>
    <t>임수영</t>
  </si>
  <si>
    <t>임수경강사비</t>
  </si>
  <si>
    <t>2023.05.10 16:53:40</t>
  </si>
  <si>
    <t>임수경원천세</t>
  </si>
  <si>
    <t>2023.05.22 17:34:34</t>
  </si>
  <si>
    <t>11번가</t>
  </si>
  <si>
    <t>교재교구</t>
  </si>
  <si>
    <t>2023.05.22 17:34:35</t>
  </si>
  <si>
    <t>예스이십사주식회사</t>
  </si>
  <si>
    <t>2023.06.09 14:54:11</t>
  </si>
  <si>
    <t>이은진5활동비</t>
  </si>
  <si>
    <t>공경자5활동비</t>
  </si>
  <si>
    <t>정경분5활동비</t>
  </si>
  <si>
    <t>차원경5활동비</t>
  </si>
  <si>
    <t>2023.06.09 14:54:12</t>
  </si>
  <si>
    <t>박수경5활동비</t>
  </si>
  <si>
    <t>2023.06.09 14:54:13</t>
  </si>
  <si>
    <t>임수영5활동비</t>
  </si>
  <si>
    <t>2023.06.09 14:54:14</t>
  </si>
  <si>
    <t>조정자</t>
  </si>
  <si>
    <t>조정자5활동비</t>
  </si>
  <si>
    <t>고효임</t>
  </si>
  <si>
    <t>고효임5활동비</t>
  </si>
  <si>
    <t>김은미</t>
  </si>
  <si>
    <t>김은미5활동비</t>
  </si>
  <si>
    <t>2023.06.09 14:54:15</t>
  </si>
  <si>
    <t>2023.06.09 14:54:16</t>
  </si>
  <si>
    <t>2023.06.09 14:54:17</t>
  </si>
  <si>
    <t>2023.06.09 14:54:18</t>
  </si>
  <si>
    <t>임수영원천세</t>
  </si>
  <si>
    <t>조정자원천세</t>
  </si>
  <si>
    <t>2023.06.09 14:54:19</t>
  </si>
  <si>
    <t>고효임원천세</t>
  </si>
  <si>
    <t>김은미원천세</t>
  </si>
  <si>
    <t>2023.06.12 17:23:50</t>
  </si>
  <si>
    <t>싸다김밥(구로디지털</t>
  </si>
  <si>
    <t>2023.06.16 16:34:34</t>
  </si>
  <si>
    <t>(주)교보문고</t>
  </si>
  <si>
    <t>2023.07.10 17:56:53</t>
  </si>
  <si>
    <t>이은진6활동비</t>
  </si>
  <si>
    <t>공경자6활동비</t>
  </si>
  <si>
    <t>정경분6활동비</t>
  </si>
  <si>
    <t>차원경6활동비</t>
  </si>
  <si>
    <t>2023.07.10 17:56:54</t>
  </si>
  <si>
    <t>박수경6활동비</t>
  </si>
  <si>
    <t>2023.07.10 17:56:55</t>
  </si>
  <si>
    <t>임수영6활동비</t>
  </si>
  <si>
    <t>조정자6활동비</t>
  </si>
  <si>
    <t>2023.07.10 17:56:56</t>
  </si>
  <si>
    <t>고효임6활동비</t>
  </si>
  <si>
    <t>2023.07.10 17:56:57</t>
  </si>
  <si>
    <t>김은미6활동비</t>
  </si>
  <si>
    <t>2023.07.10 17:56:58</t>
  </si>
  <si>
    <t>2023.07.10 17:56:59</t>
  </si>
  <si>
    <t>2023.07.10 17:57:00</t>
  </si>
  <si>
    <t>2023.07.10 17:57:01</t>
  </si>
  <si>
    <t>2023.08.04 11:33:31</t>
  </si>
  <si>
    <t>에스에스지닷컴</t>
  </si>
  <si>
    <t>아동프로그램물품</t>
  </si>
  <si>
    <t>2023.08.04 11:33:32</t>
  </si>
  <si>
    <t>2023.08.08 12:28:39</t>
  </si>
  <si>
    <t>2023.08.08 12:54:19</t>
  </si>
  <si>
    <t>2023.08.09 13:01:45</t>
  </si>
  <si>
    <t>2023.08.09 13:16:09</t>
  </si>
  <si>
    <t>2023.08.10 11:09:25</t>
  </si>
  <si>
    <t>두레밥상</t>
  </si>
  <si>
    <t>2023.08.10 14:19:06</t>
  </si>
  <si>
    <t>이은진7활동비</t>
  </si>
  <si>
    <t>2023.08.10 14:19:07</t>
  </si>
  <si>
    <t>공경자7활동비</t>
  </si>
  <si>
    <t>정경분7활동비</t>
  </si>
  <si>
    <t>2023.08.10 14:19:08</t>
  </si>
  <si>
    <t>차원경7활동비</t>
  </si>
  <si>
    <t>2023.08.10 14:19:09</t>
  </si>
  <si>
    <t>2023.08.10 14:19:10</t>
  </si>
  <si>
    <t>박수경7활동비</t>
  </si>
  <si>
    <t>2023.08.10 14:19:11</t>
  </si>
  <si>
    <t>임수영7활동비</t>
  </si>
  <si>
    <t>2023.08.10 14:19:12</t>
  </si>
  <si>
    <t>조정자7활동비</t>
  </si>
  <si>
    <t>2023.08.10 14:19:13</t>
  </si>
  <si>
    <t>고효임7활동비</t>
  </si>
  <si>
    <t>2023.08.10 14:19:14</t>
  </si>
  <si>
    <t>김은미7활동비</t>
  </si>
  <si>
    <t>2023.08.21 17:19:49</t>
  </si>
  <si>
    <t>문진우</t>
  </si>
  <si>
    <t>현수막</t>
  </si>
  <si>
    <t>2023.09.08 15:18:52</t>
  </si>
  <si>
    <t>8이은진커넥터비</t>
  </si>
  <si>
    <t>8공경자커넥터비</t>
  </si>
  <si>
    <t>8정경분커넥터비</t>
  </si>
  <si>
    <t>8차원경커넥터비</t>
  </si>
  <si>
    <t>2023.09.08 15:18:53</t>
  </si>
  <si>
    <t>8박수경커넥터비</t>
  </si>
  <si>
    <t>2023.09.08 15:18:54</t>
  </si>
  <si>
    <t>8임수영커넥터비</t>
  </si>
  <si>
    <t>2023.09.08 15:18:55</t>
  </si>
  <si>
    <t>8조정자커넥터비</t>
  </si>
  <si>
    <t>8고효임커넥터비</t>
  </si>
  <si>
    <t>2023.09.08 15:18:56</t>
  </si>
  <si>
    <t>8김은미커넥터비</t>
  </si>
  <si>
    <t>2023.09.08 15:18:57</t>
  </si>
  <si>
    <t>2023.09.08 15:18:58</t>
  </si>
  <si>
    <t>2023.09.08 15:18:59</t>
  </si>
  <si>
    <t>2023.10.06 15:56:38</t>
  </si>
  <si>
    <t>2023.10.10 16:04:11</t>
  </si>
  <si>
    <t>9이은진커넥터비</t>
  </si>
  <si>
    <t>9공경자커넥터비</t>
  </si>
  <si>
    <t>9정경분커넥터비</t>
  </si>
  <si>
    <t>9차원경커넥터비</t>
  </si>
  <si>
    <t>2023.10.10 16:04:13</t>
  </si>
  <si>
    <t>9박수경커넥터비</t>
  </si>
  <si>
    <t>9임수영커넥터비</t>
  </si>
  <si>
    <t>2023.10.10 16:04:14</t>
  </si>
  <si>
    <t>9조정자커넥터비</t>
  </si>
  <si>
    <t>9고효임커넥터비</t>
  </si>
  <si>
    <t>2023.10.10 16:04:15</t>
  </si>
  <si>
    <t>9김은미커넥터비</t>
  </si>
  <si>
    <t>2023.10.10 16:04:16</t>
  </si>
  <si>
    <t>2023.10.10 16:04:17</t>
  </si>
  <si>
    <t>2023.10.10 16:04:18</t>
  </si>
  <si>
    <t>2023.10.10 16:04:19</t>
  </si>
  <si>
    <t>2023.11.03 16:52:19</t>
  </si>
  <si>
    <t>김태심</t>
  </si>
  <si>
    <t>나들이버스</t>
  </si>
  <si>
    <t>2023.11.08 15:43:35</t>
  </si>
  <si>
    <t>한화호텔앤드리조트_A</t>
  </si>
  <si>
    <t>2023.11.08 15:45:22</t>
  </si>
  <si>
    <t>2023.11.08 15:55:46</t>
  </si>
  <si>
    <t>교재</t>
  </si>
  <si>
    <t>2023.11.10 16:29:01</t>
  </si>
  <si>
    <t>10이은진커넥터비</t>
  </si>
  <si>
    <t>10공경자커넥터비</t>
  </si>
  <si>
    <t>10정경분커넥터비</t>
  </si>
  <si>
    <t>10차원경커넥터비</t>
  </si>
  <si>
    <t>2023.11.10 16:29:02</t>
  </si>
  <si>
    <t>10박수경커넥터비</t>
  </si>
  <si>
    <t>2023.11.10 16:29:03</t>
  </si>
  <si>
    <t>10임수영커넥터비</t>
  </si>
  <si>
    <t>10조정자커넥터비</t>
  </si>
  <si>
    <t>2023.11.10 16:29:04</t>
  </si>
  <si>
    <t>10고효임커넥터비</t>
  </si>
  <si>
    <t>10김은미커넥터비</t>
  </si>
  <si>
    <t>2023.11.10 16:29:05</t>
  </si>
  <si>
    <t>2023.11.10 16:29:06</t>
  </si>
  <si>
    <t>2023.11.10 16:29:07</t>
  </si>
  <si>
    <t>2023.11.10 16:29:08</t>
  </si>
  <si>
    <t>2023.11.10 17:18:15</t>
  </si>
  <si>
    <t>2023.11.11 11:44:16</t>
  </si>
  <si>
    <t>풀무원푸드앤컬처63</t>
  </si>
  <si>
    <t>2023.11.15 11:45:57</t>
  </si>
  <si>
    <t>교구</t>
  </si>
  <si>
    <t>2023.11.25 10:01:13</t>
  </si>
  <si>
    <t>조원관광진흥(주)</t>
  </si>
  <si>
    <t>2023.11.27 17:32:45</t>
  </si>
  <si>
    <t>2023.11.27 17:42:51</t>
  </si>
  <si>
    <t>씨유남구로명인점</t>
  </si>
  <si>
    <t>2023.12.08 11:51:04</t>
  </si>
  <si>
    <t>11이은진커넥터비</t>
  </si>
  <si>
    <t>11공경자커넥터비</t>
  </si>
  <si>
    <t>11정경분커넥터비</t>
  </si>
  <si>
    <t>11차원경커넥터비</t>
  </si>
  <si>
    <t>2023.12.08 11:51:05</t>
  </si>
  <si>
    <t>11박수경커넥터비</t>
  </si>
  <si>
    <t>2023.12.08 11:51:06</t>
  </si>
  <si>
    <t>11임수영커넥터비</t>
  </si>
  <si>
    <t>11조정자커넥터비</t>
  </si>
  <si>
    <t>2023.12.08 11:51:07</t>
  </si>
  <si>
    <t>11고효임커넥터비</t>
  </si>
  <si>
    <t>11김은미커넥터비</t>
  </si>
  <si>
    <t>2023.12.08 11:51:08</t>
  </si>
  <si>
    <t>2023.12.08 11:51:09</t>
  </si>
  <si>
    <t>2023.12.08 11:51:10</t>
  </si>
  <si>
    <t>2023.12.08 11:51:11</t>
  </si>
  <si>
    <t>2023.12.20 13:38:55</t>
  </si>
  <si>
    <t>고읍내닭한마리</t>
  </si>
  <si>
    <t>2023.12.20 14:22:05</t>
  </si>
  <si>
    <t>2023.12.22 16:06:50</t>
  </si>
  <si>
    <t>이은진커넥터비</t>
  </si>
  <si>
    <t>공경자커넥터비</t>
  </si>
  <si>
    <t>정경분커넥터비</t>
  </si>
  <si>
    <t>2023.12.22 16:06:51</t>
  </si>
  <si>
    <t>차원경커넥터비</t>
  </si>
  <si>
    <t>박수경커넥터비</t>
  </si>
  <si>
    <t>2023.12.22 16:06:52</t>
  </si>
  <si>
    <t>임수영커넥터비</t>
  </si>
  <si>
    <t>조정자커넥터비</t>
  </si>
  <si>
    <t>2023.12.22 16:06:53</t>
  </si>
  <si>
    <t>고효임커넥터비</t>
  </si>
  <si>
    <t>김은미커넥터비</t>
  </si>
  <si>
    <t>2023.12.22 16:06:54</t>
  </si>
  <si>
    <t>2023.12.22 16:06:55</t>
  </si>
  <si>
    <t>2023.12.22 16:06:56</t>
  </si>
  <si>
    <t>2023.12.22 16:06:57</t>
  </si>
  <si>
    <t>계좌번호 : 384701-04-298803                          예금주 : 구로구가족센터</t>
    <phoneticPr fontId="11" type="noConversion"/>
  </si>
  <si>
    <t>2023.05.10 09:26:59</t>
  </si>
  <si>
    <t>공모사업　지원</t>
  </si>
  <si>
    <t>2023.05.16 16:51:27</t>
  </si>
  <si>
    <t>(주)대교개봉지점</t>
  </si>
  <si>
    <t>4월서비스비용</t>
  </si>
  <si>
    <t>2023.06.14 16:34:59</t>
  </si>
  <si>
    <t>5월서비스비용</t>
  </si>
  <si>
    <t>2023.07.12 16:03:59</t>
  </si>
  <si>
    <t>6월서비스비용</t>
  </si>
  <si>
    <t>2023.08.11 17:23:23</t>
  </si>
  <si>
    <t>7월학습지원비</t>
  </si>
  <si>
    <t>2023.09.15 12:10:53</t>
  </si>
  <si>
    <t>8월학습서비스비용</t>
  </si>
  <si>
    <t>2023.10.13 11:43:59</t>
  </si>
  <si>
    <t>9월학습비</t>
  </si>
  <si>
    <t>2023.11.15 14:14:36</t>
  </si>
  <si>
    <t>10월　서비스비용</t>
  </si>
  <si>
    <t>2023.12.15 15:15:52</t>
  </si>
  <si>
    <t>11월서비스비용</t>
  </si>
  <si>
    <t>2023.12.22 16:07:56</t>
  </si>
  <si>
    <t>12월서비스</t>
  </si>
  <si>
    <t>입금액</t>
  </si>
  <si>
    <t>출금액</t>
  </si>
  <si>
    <t>내용</t>
  </si>
  <si>
    <t>잔액</t>
  </si>
  <si>
    <t>2023.04.07 10:54:53</t>
  </si>
  <si>
    <t>신규</t>
  </si>
  <si>
    <t>2023.04.21 06:02:04</t>
  </si>
  <si>
    <t>연입금</t>
  </si>
  <si>
    <t>신한 시도금고</t>
  </si>
  <si>
    <t>2023.05.12 14:04:17</t>
  </si>
  <si>
    <t>BZ뱅크</t>
  </si>
  <si>
    <t>기념품</t>
  </si>
  <si>
    <t>2023.05.18 10:12:50</t>
  </si>
  <si>
    <t>2023.05.18 10:12:51</t>
  </si>
  <si>
    <t>2023.05.19 11:34:12</t>
  </si>
  <si>
    <t>타행IB</t>
  </si>
  <si>
    <t>2023.05.21 19:25:26</t>
  </si>
  <si>
    <t>신한체</t>
  </si>
  <si>
    <t>숙성의미 껍데</t>
  </si>
  <si>
    <t>2023.06.17 01:27:21</t>
  </si>
  <si>
    <t>이자</t>
  </si>
  <si>
    <t>04.07~06.16</t>
  </si>
  <si>
    <t>2023.09.05 06:12:52</t>
  </si>
  <si>
    <t>2023.09.12 16:00:38</t>
  </si>
  <si>
    <t>빵굼터</t>
  </si>
  <si>
    <t>2023.09.12 16:00:57</t>
  </si>
  <si>
    <t>2023.09.12 16:01:37</t>
  </si>
  <si>
    <t>2023.10.13 17:31:32</t>
  </si>
  <si>
    <t>경품구입</t>
  </si>
  <si>
    <t>2023.10.13 18:34:23</t>
  </si>
  <si>
    <t>2023.10.13 18:34:37</t>
  </si>
  <si>
    <t>2023.10.13 18:34:51</t>
  </si>
  <si>
    <t>2023.10.13 18:35:06</t>
  </si>
  <si>
    <t>2023.12.16 01:27:40</t>
  </si>
  <si>
    <t>06.17~12.15</t>
  </si>
  <si>
    <t>메모</t>
    <phoneticPr fontId="11" type="noConversion"/>
  </si>
  <si>
    <t>계좌번호 : 100-036-406331                          예금주 : 구로구가족센터</t>
    <phoneticPr fontId="11" type="noConversion"/>
  </si>
  <si>
    <t>상담사 활동비 5,250천
집단상담 강사비 750천</t>
    <phoneticPr fontId="18" type="noConversion"/>
  </si>
  <si>
    <t>매체치료 활동비 8,640천
강사비 220천
사업진행비 117천
집행잔액 반납 23천</t>
    <phoneticPr fontId="18" type="noConversion"/>
  </si>
  <si>
    <t xml:space="preserve">사례관리이용자 강*호 외 5가정 아동 교육비 지원 </t>
    <phoneticPr fontId="11" type="noConversion"/>
  </si>
  <si>
    <t xml:space="preserve">사례관리이용자 송*미 외 1가정 공공요금 지원 </t>
  </si>
  <si>
    <t xml:space="preserve">사례관리이용자 조*정 외 9가정 아동 속옷구입비 지원 </t>
  </si>
  <si>
    <t>야간상담진행 142천</t>
    <phoneticPr fontId="11" type="noConversion"/>
  </si>
  <si>
    <t>신혼기부부 친밀감 프로그램진행 1,281천원</t>
    <phoneticPr fontId="11" type="noConversion"/>
  </si>
  <si>
    <t>움틈학교 학생 급식비 5,846천</t>
    <phoneticPr fontId="11" type="noConversion"/>
  </si>
  <si>
    <t>한국어 특별학급 강사비 10,400천
학습준비물 588원
교내이중언너말하기 대회 129천</t>
    <phoneticPr fontId="11" type="noConversion"/>
  </si>
  <si>
    <t>캄보디아어 교실 강사비    천
베트남어 교실 강사비   천
종강식 528천</t>
    <phoneticPr fontId="11" type="noConversion"/>
  </si>
  <si>
    <t>배움지도사 활동비, 교통비 25,786천
생활도움지원인력 활동비,교통비 2,310천
가족프로그램 진행비 12,304천
지원인력 보수교육비 1,030천
심리정서지원 전문상담사 활동비 250천
슈퍼비전비(협의체 운영) 1,220천
인력양성비 198천
홍보비 161천</t>
  </si>
  <si>
    <t>협회 납부 360천
행사장소답사 29천</t>
    <phoneticPr fontId="11" type="noConversion"/>
  </si>
  <si>
    <r>
      <t xml:space="preserve">이  </t>
    </r>
    <r>
      <rPr>
        <sz val="11"/>
        <color theme="1"/>
        <rFont val="맑은 고딕"/>
        <family val="2"/>
        <charset val="129"/>
        <scheme val="minor"/>
      </rPr>
      <t xml:space="preserve"> 월</t>
    </r>
    <phoneticPr fontId="18" type="noConversion"/>
  </si>
  <si>
    <t>전담인력 인건비 25,622천
사업진행비 116,931천
운영비 447천</t>
    <phoneticPr fontId="11" type="noConversion"/>
  </si>
  <si>
    <t>[가족관계]
가족상담 13,932천
부모역량강화교육 4,997천
찾아가는 부모교육 1,961천
천하무적부자야구단4,365천
다문화가족관계향상2,038천
가정통신문지원사업2,500천
김장행사7,210천
[가족생활]
초기정착결혼이민자 8,782천
다배움4,989천 / 다채움479천
고등학교진학설명회400천
다문화가족시간제아이돌보미200천
[지역공동체]
가족사랑의날4,231천
카카오톡채널구따친3,701천
네트워크행사240천
상호문화텃밭1,109천
다이음5,015천 / 소식지323천
오류동특화프로그램1,185천
패밀리데이3,675천
결혼이민자현황조사4,078천
교류소통공간다가온4,590천</t>
    <phoneticPr fontId="11" type="noConversion"/>
  </si>
  <si>
    <t>공통프로그램 1,992천
교육문화프로그램 13,372천
사회적관계망 2,636천</t>
  </si>
  <si>
    <t>예비신혼부부교실 강사비 및 진행비 1,972천
아동청소년기부모교실 강사비 및 진행비 4,280천
아버지교실 강사비 및 진행비 2,381천
패밀리셰프 강사비 및 진행비  1,907천</t>
  </si>
  <si>
    <t>상시프로그램 5,680천
자녀돌봄품앗이 6,478천
장난감 구입 2,504천</t>
  </si>
  <si>
    <t>행사홍보비 2,996천
행사장조성 34,749천
행사보험료 등 990천
행사관계자 중식 급량비 2,378천
체험부스 운영비 3,887천</t>
  </si>
  <si>
    <t>휴식존 물품구매 774천
참여 업체 정산 9,226천</t>
  </si>
  <si>
    <t>자동차 구입비 47,924천
자동차보험 821천
자동차등록 부대비용 1,985
자동차 ci 데칼 574천
반납 1,596천</t>
  </si>
  <si>
    <t>강사비 1,200천
진행비 1,800천</t>
  </si>
  <si>
    <t>강사비 1,950천
홍보비 80천
진행비 12,730천
사무용품비 240천</t>
  </si>
  <si>
    <t>멘토 활동비 1,380천
멘토링 활동지원비 2,424천
운영비 196천</t>
  </si>
  <si>
    <t>반찬구입비 4,500천
보냉물품구입 500천</t>
  </si>
  <si>
    <t>상호문화축제 기념품 2,100천
상호문화축제 홍보부스 1,400천
안양천사랑 가족건강걷기 3,629천</t>
    <phoneticPr fontId="11" type="noConversion"/>
  </si>
  <si>
    <t>공동육아나눔터 가스, 전기요금 1,500천</t>
  </si>
  <si>
    <t>담임교사, 교과강사 및 특강강사 인건비 25,000천
교육운영비 47,167천
수용비 등 기본운영비 4,786천
심리치유 3,200천
22년학기 진행 11,510천</t>
    <phoneticPr fontId="11" type="noConversion"/>
  </si>
  <si>
    <t>운영비 999천
진행비 7,238천
재료비 1,763천</t>
    <phoneticPr fontId="11" type="noConversion"/>
  </si>
  <si>
    <t>방문교육사업 7,739천
통번역서비스사업10,990천
다문화자녀언어발달지원사업 2,000천
이중언어환경조성사업 950천
결혼이민자역량강화지원사업 20,000천</t>
    <phoneticPr fontId="11" type="noConversion"/>
  </si>
  <si>
    <t>프로그램비 5,000천
민간이전비 30,000천</t>
    <phoneticPr fontId="11" type="noConversion"/>
  </si>
  <si>
    <t>다문화외국인자녀 눈높이학습지 지원 650천*9월</t>
    <phoneticPr fontId="11" type="noConversion"/>
  </si>
  <si>
    <t>커넥터 양성및보수교육 200천
커넥터 활동비    20,760천
가족나들이등 2,559천
교재교구등 481천</t>
    <phoneticPr fontId="11" type="noConversion"/>
  </si>
  <si>
    <t>교류소통공간 멘토활동비 2,660천
종결식등 진행비 335천
반납 5천</t>
    <phoneticPr fontId="11" type="noConversion"/>
  </si>
  <si>
    <t>움틈학교 수련회  식대 15,000원*5식*6명=450천
간식 6,250원*4회*6명=150천</t>
    <phoneticPr fontId="11" type="noConversion"/>
  </si>
  <si>
    <r>
      <t>1. 2023년 구로구가족센터 세입</t>
    </r>
    <r>
      <rPr>
        <b/>
        <sz val="26"/>
        <color theme="1"/>
        <rFont val="맑은 고딕"/>
        <family val="3"/>
        <charset val="129"/>
      </rPr>
      <t>〮세출 결산서</t>
    </r>
    <phoneticPr fontId="18" type="noConversion"/>
  </si>
  <si>
    <t>직원교육 1,520천
연간기획회의 1,571천
야간상담종사자 식비 1,291천
팀워크숍,간담회 502천
직원워크숍 및 간담회 5,034천
단체조끼 1,850천
종무식진행비 1,238천
도서구입등 2,515천
구처우개선비 4,200천</t>
    <phoneticPr fontId="11" type="noConversion"/>
  </si>
  <si>
    <t>e나라도움 이자반납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</si>
</sst>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###############"/>
    <numFmt numFmtId="178" formatCode="yyyy\-mm\-dd"/>
    <numFmt numFmtId="179" formatCode="0_ "/>
    <numFmt numFmtId="180" formatCode="###,##0"/>
  </numFmts>
  <fonts count="40" x14ac:knownFonts="1">
    <font>
      <sz val="11"/>
      <color theme="1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sz val="9"/>
      <color rgb="FF000000"/>
      <name val="굴림"/>
      <family val="3"/>
      <charset val="129"/>
    </font>
    <font>
      <sz val="9"/>
      <color rgb="FF286892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color rgb="FF286892"/>
      <name val="굴림"/>
      <family val="3"/>
      <charset val="129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9"/>
      <color rgb="FF286892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b/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rgb="FF286892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8"/>
      <color rgb="FF000000"/>
      <name val="맑은 고딕"/>
      <family val="3"/>
      <charset val="129"/>
      <scheme val="minor"/>
    </font>
    <font>
      <sz val="9"/>
      <color theme="1"/>
      <name val="맑은 고딕"/>
      <family val="2"/>
      <scheme val="minor"/>
    </font>
    <font>
      <sz val="7.5"/>
      <color rgb="FF00000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rgb="FF000000"/>
      <name val="굴림체"/>
      <family val="3"/>
      <charset val="129"/>
    </font>
    <font>
      <sz val="8"/>
      <color theme="1"/>
      <name val="굴림체"/>
      <family val="3"/>
      <charset val="129"/>
    </font>
    <font>
      <b/>
      <sz val="26"/>
      <color theme="1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2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thin">
        <color auto="1"/>
      </left>
      <right style="medium">
        <color indexed="64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/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hair">
        <color indexed="64"/>
      </left>
      <right style="hair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n">
        <color auto="1"/>
      </left>
      <right style="thick">
        <color indexed="64"/>
      </right>
      <top/>
      <bottom style="hair">
        <color auto="1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ck">
        <color indexed="64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ck">
        <color indexed="64"/>
      </right>
      <top style="thin">
        <color indexed="64"/>
      </top>
      <bottom style="hair">
        <color auto="1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 style="thick">
        <color indexed="64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double">
        <color indexed="64"/>
      </bottom>
      <diagonal/>
    </border>
    <border>
      <left style="thick">
        <color indexed="64"/>
      </left>
      <right/>
      <top style="double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thin">
        <color auto="1"/>
      </left>
      <right/>
      <top/>
      <bottom style="thick">
        <color indexed="64"/>
      </bottom>
      <diagonal/>
    </border>
    <border>
      <left style="hair">
        <color auto="1"/>
      </left>
      <right style="hair">
        <color auto="1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double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auto="1"/>
      </right>
      <top/>
      <bottom style="thick">
        <color indexed="64"/>
      </bottom>
      <diagonal/>
    </border>
    <border>
      <left style="medium">
        <color indexed="64"/>
      </left>
      <right style="thin">
        <color auto="1"/>
      </right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auto="1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 style="hair">
        <color auto="1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n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 style="thick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 style="hair">
        <color rgb="FF000000"/>
      </top>
      <bottom style="hair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hair">
        <color rgb="FF000000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hair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double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double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double">
        <color indexed="64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hair">
        <color indexed="64"/>
      </right>
      <top style="thick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auto="1"/>
      </right>
      <top/>
      <bottom style="hair">
        <color auto="1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rgb="FF5D5D5D"/>
      </left>
      <right/>
      <top style="thin">
        <color rgb="FF5D5D5D"/>
      </top>
      <bottom style="thin">
        <color rgb="FF000000"/>
      </bottom>
      <diagonal/>
    </border>
    <border>
      <left style="thin">
        <color rgb="FF5D5D5D"/>
      </left>
      <right/>
      <top style="thin">
        <color rgb="FF000000"/>
      </top>
      <bottom style="thin">
        <color rgb="FF000000"/>
      </bottom>
      <diagonal/>
    </border>
    <border>
      <left style="thin">
        <color rgb="FF5D5D5D"/>
      </left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double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5D5D5D"/>
      </left>
      <right/>
      <top style="thin">
        <color indexed="64"/>
      </top>
      <bottom style="double">
        <color indexed="64"/>
      </bottom>
      <diagonal/>
    </border>
    <border>
      <left style="hair">
        <color auto="1"/>
      </left>
      <right style="thin">
        <color auto="1"/>
      </right>
      <top style="double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double">
        <color indexed="64"/>
      </top>
      <bottom style="hair">
        <color auto="1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5D5D5D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5D5D5D"/>
      </left>
      <right/>
      <top style="thin">
        <color indexed="64"/>
      </top>
      <bottom style="thin">
        <color indexed="64"/>
      </bottom>
      <diagonal/>
    </border>
    <border>
      <left style="thin">
        <color rgb="FF5D5D5D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8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hair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8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10" fillId="0" borderId="0">
      <alignment vertical="center"/>
    </xf>
    <xf numFmtId="0" fontId="12" fillId="0" borderId="0">
      <alignment vertical="center"/>
    </xf>
    <xf numFmtId="0" fontId="9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24" fillId="0" borderId="0"/>
    <xf numFmtId="0" fontId="13" fillId="0" borderId="0"/>
    <xf numFmtId="41" fontId="1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NumberFormat="0" applyFont="0" applyFill="0" applyBorder="0" applyAlignment="0" applyProtection="0"/>
    <xf numFmtId="0" fontId="5" fillId="0" borderId="0">
      <alignment vertical="center"/>
    </xf>
  </cellStyleXfs>
  <cellXfs count="541">
    <xf numFmtId="0" fontId="0" fillId="0" borderId="0" xfId="0"/>
    <xf numFmtId="41" fontId="0" fillId="0" borderId="8" xfId="4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3" fontId="0" fillId="0" borderId="46" xfId="4" applyNumberFormat="1" applyFont="1" applyFill="1" applyBorder="1" applyAlignment="1">
      <alignment horizontal="right" vertical="center"/>
    </xf>
    <xf numFmtId="3" fontId="0" fillId="0" borderId="28" xfId="4" applyNumberFormat="1" applyFont="1" applyFill="1" applyBorder="1" applyAlignment="1">
      <alignment horizontal="right" vertical="center"/>
    </xf>
    <xf numFmtId="3" fontId="0" fillId="0" borderId="48" xfId="4" applyNumberFormat="1" applyFont="1" applyFill="1" applyBorder="1" applyAlignment="1">
      <alignment horizontal="right" vertical="center"/>
    </xf>
    <xf numFmtId="3" fontId="0" fillId="0" borderId="72" xfId="4" applyNumberFormat="1" applyFont="1" applyFill="1" applyBorder="1" applyAlignment="1">
      <alignment horizontal="right" vertical="center"/>
    </xf>
    <xf numFmtId="3" fontId="0" fillId="0" borderId="73" xfId="4" applyNumberFormat="1" applyFont="1" applyFill="1" applyBorder="1" applyAlignment="1">
      <alignment horizontal="right" vertical="center"/>
    </xf>
    <xf numFmtId="3" fontId="0" fillId="0" borderId="74" xfId="4" applyNumberFormat="1" applyFont="1" applyFill="1" applyBorder="1" applyAlignment="1">
      <alignment horizontal="right" vertical="center"/>
    </xf>
    <xf numFmtId="3" fontId="0" fillId="0" borderId="75" xfId="4" applyNumberFormat="1" applyFont="1" applyFill="1" applyBorder="1" applyAlignment="1">
      <alignment horizontal="right" vertical="center"/>
    </xf>
    <xf numFmtId="3" fontId="0" fillId="0" borderId="77" xfId="4" applyNumberFormat="1" applyFont="1" applyFill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41" fontId="0" fillId="0" borderId="27" xfId="4" applyFont="1" applyFill="1" applyBorder="1" applyAlignment="1">
      <alignment horizontal="center" vertical="center"/>
    </xf>
    <xf numFmtId="176" fontId="0" fillId="0" borderId="49" xfId="4" applyNumberFormat="1" applyFont="1" applyFill="1" applyBorder="1" applyAlignment="1">
      <alignment horizontal="right" vertical="center"/>
    </xf>
    <xf numFmtId="176" fontId="0" fillId="0" borderId="50" xfId="4" applyNumberFormat="1" applyFont="1" applyFill="1" applyBorder="1" applyAlignment="1">
      <alignment horizontal="right" vertical="center"/>
    </xf>
    <xf numFmtId="176" fontId="0" fillId="0" borderId="27" xfId="4" applyNumberFormat="1" applyFont="1" applyFill="1" applyBorder="1" applyAlignment="1">
      <alignment horizontal="right" vertical="center"/>
    </xf>
    <xf numFmtId="41" fontId="0" fillId="0" borderId="8" xfId="4" applyFont="1" applyFill="1" applyBorder="1" applyAlignment="1">
      <alignment horizontal="center" vertical="center"/>
    </xf>
    <xf numFmtId="41" fontId="0" fillId="0" borderId="29" xfId="4" applyFont="1" applyFill="1" applyBorder="1" applyAlignment="1">
      <alignment horizontal="center" vertical="center"/>
    </xf>
    <xf numFmtId="176" fontId="0" fillId="0" borderId="42" xfId="4" applyNumberFormat="1" applyFont="1" applyFill="1" applyBorder="1" applyAlignment="1">
      <alignment horizontal="right" vertical="center"/>
    </xf>
    <xf numFmtId="176" fontId="0" fillId="0" borderId="47" xfId="4" applyNumberFormat="1" applyFont="1" applyFill="1" applyBorder="1" applyAlignment="1">
      <alignment horizontal="right" vertical="center"/>
    </xf>
    <xf numFmtId="176" fontId="0" fillId="0" borderId="29" xfId="4" applyNumberFormat="1" applyFont="1" applyFill="1" applyBorder="1" applyAlignment="1">
      <alignment horizontal="right" vertical="center"/>
    </xf>
    <xf numFmtId="176" fontId="0" fillId="0" borderId="10" xfId="4" applyNumberFormat="1" applyFont="1" applyFill="1" applyBorder="1" applyAlignment="1">
      <alignment horizontal="right" vertical="center"/>
    </xf>
    <xf numFmtId="176" fontId="0" fillId="0" borderId="8" xfId="4" applyNumberFormat="1" applyFont="1" applyFill="1" applyBorder="1" applyAlignment="1">
      <alignment horizontal="right" vertical="center"/>
    </xf>
    <xf numFmtId="176" fontId="0" fillId="0" borderId="9" xfId="4" applyNumberFormat="1" applyFont="1" applyFill="1" applyBorder="1" applyAlignment="1">
      <alignment horizontal="right" vertical="center"/>
    </xf>
    <xf numFmtId="176" fontId="0" fillId="0" borderId="7" xfId="4" applyNumberFormat="1" applyFont="1" applyFill="1" applyBorder="1" applyAlignment="1">
      <alignment horizontal="right" vertical="center"/>
    </xf>
    <xf numFmtId="0" fontId="8" fillId="0" borderId="0" xfId="5">
      <alignment vertical="center"/>
    </xf>
    <xf numFmtId="0" fontId="20" fillId="0" borderId="0" xfId="5" applyFont="1">
      <alignment vertical="center"/>
    </xf>
    <xf numFmtId="0" fontId="8" fillId="0" borderId="0" xfId="5" applyAlignment="1">
      <alignment horizontal="center" vertical="center"/>
    </xf>
    <xf numFmtId="0" fontId="8" fillId="0" borderId="90" xfId="5" applyBorder="1" applyAlignment="1">
      <alignment horizontal="center" vertical="center"/>
    </xf>
    <xf numFmtId="176" fontId="0" fillId="0" borderId="27" xfId="6" applyNumberFormat="1" applyFont="1" applyFill="1" applyBorder="1" applyAlignment="1">
      <alignment horizontal="right" vertical="center"/>
    </xf>
    <xf numFmtId="176" fontId="0" fillId="0" borderId="49" xfId="6" applyNumberFormat="1" applyFont="1" applyFill="1" applyBorder="1" applyAlignment="1">
      <alignment horizontal="right" vertical="center"/>
    </xf>
    <xf numFmtId="176" fontId="0" fillId="0" borderId="27" xfId="6" applyNumberFormat="1" applyFont="1" applyBorder="1" applyAlignment="1">
      <alignment horizontal="right" vertical="center"/>
    </xf>
    <xf numFmtId="0" fontId="8" fillId="0" borderId="91" xfId="5" applyBorder="1" applyAlignment="1">
      <alignment horizontal="center" vertical="center"/>
    </xf>
    <xf numFmtId="176" fontId="0" fillId="0" borderId="8" xfId="6" applyNumberFormat="1" applyFont="1" applyBorder="1" applyAlignment="1">
      <alignment horizontal="right" vertical="center"/>
    </xf>
    <xf numFmtId="0" fontId="8" fillId="0" borderId="8" xfId="5" applyBorder="1" applyAlignment="1">
      <alignment horizontal="center" vertical="center"/>
    </xf>
    <xf numFmtId="0" fontId="8" fillId="0" borderId="9" xfId="5" applyBorder="1" applyAlignment="1">
      <alignment horizontal="center" vertical="center"/>
    </xf>
    <xf numFmtId="41" fontId="0" fillId="0" borderId="62" xfId="6" applyFont="1" applyBorder="1" applyAlignment="1">
      <alignment horizontal="center" vertical="center"/>
    </xf>
    <xf numFmtId="41" fontId="0" fillId="0" borderId="63" xfId="6" applyFont="1" applyBorder="1" applyAlignment="1">
      <alignment horizontal="center" vertical="center"/>
    </xf>
    <xf numFmtId="176" fontId="0" fillId="0" borderId="62" xfId="6" applyNumberFormat="1" applyFont="1" applyBorder="1" applyAlignment="1">
      <alignment horizontal="right" vertical="center"/>
    </xf>
    <xf numFmtId="41" fontId="8" fillId="0" borderId="0" xfId="5" applyNumberFormat="1">
      <alignment vertical="center"/>
    </xf>
    <xf numFmtId="0" fontId="0" fillId="0" borderId="9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4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41" fontId="0" fillId="0" borderId="99" xfId="4" applyFont="1" applyBorder="1" applyAlignment="1">
      <alignment horizontal="center" vertical="center"/>
    </xf>
    <xf numFmtId="0" fontId="0" fillId="0" borderId="100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/>
    </xf>
    <xf numFmtId="0" fontId="0" fillId="0" borderId="1" xfId="4" applyNumberFormat="1" applyFont="1" applyFill="1" applyBorder="1" applyAlignment="1">
      <alignment horizontal="center" vertical="center" wrapText="1"/>
    </xf>
    <xf numFmtId="176" fontId="0" fillId="0" borderId="3" xfId="4" applyNumberFormat="1" applyFont="1" applyFill="1" applyBorder="1" applyAlignment="1">
      <alignment horizontal="right" vertical="center"/>
    </xf>
    <xf numFmtId="0" fontId="0" fillId="0" borderId="24" xfId="4" applyNumberFormat="1" applyFont="1" applyFill="1" applyBorder="1" applyAlignment="1">
      <alignment horizontal="center" vertical="center" wrapText="1"/>
    </xf>
    <xf numFmtId="176" fontId="0" fillId="0" borderId="24" xfId="4" applyNumberFormat="1" applyFont="1" applyFill="1" applyBorder="1" applyAlignment="1">
      <alignment horizontal="right" vertical="center"/>
    </xf>
    <xf numFmtId="0" fontId="0" fillId="0" borderId="8" xfId="4" applyNumberFormat="1" applyFont="1" applyFill="1" applyBorder="1" applyAlignment="1">
      <alignment horizontal="center" vertical="center" wrapText="1"/>
    </xf>
    <xf numFmtId="0" fontId="0" fillId="0" borderId="27" xfId="4" applyNumberFormat="1" applyFont="1" applyFill="1" applyBorder="1" applyAlignment="1">
      <alignment horizontal="center" vertical="center" wrapText="1"/>
    </xf>
    <xf numFmtId="0" fontId="0" fillId="0" borderId="29" xfId="4" applyNumberFormat="1" applyFont="1" applyFill="1" applyBorder="1" applyAlignment="1">
      <alignment horizontal="center" vertical="center" wrapText="1"/>
    </xf>
    <xf numFmtId="176" fontId="0" fillId="0" borderId="1" xfId="4" applyNumberFormat="1" applyFont="1" applyFill="1" applyBorder="1" applyAlignment="1">
      <alignment horizontal="right" vertical="center"/>
    </xf>
    <xf numFmtId="0" fontId="0" fillId="0" borderId="2" xfId="4" applyNumberFormat="1" applyFont="1" applyFill="1" applyBorder="1" applyAlignment="1">
      <alignment horizontal="center" vertical="center" wrapText="1"/>
    </xf>
    <xf numFmtId="176" fontId="0" fillId="0" borderId="2" xfId="4" applyNumberFormat="1" applyFont="1" applyFill="1" applyBorder="1" applyAlignment="1">
      <alignment horizontal="right" vertical="center"/>
    </xf>
    <xf numFmtId="3" fontId="0" fillId="0" borderId="30" xfId="4" applyNumberFormat="1" applyFont="1" applyFill="1" applyBorder="1" applyAlignment="1">
      <alignment horizontal="right" vertical="center"/>
    </xf>
    <xf numFmtId="0" fontId="0" fillId="0" borderId="33" xfId="4" applyNumberFormat="1" applyFont="1" applyFill="1" applyBorder="1" applyAlignment="1">
      <alignment horizontal="center" vertical="center" wrapText="1"/>
    </xf>
    <xf numFmtId="3" fontId="0" fillId="0" borderId="32" xfId="4" applyNumberFormat="1" applyFont="1" applyFill="1" applyBorder="1" applyAlignment="1">
      <alignment horizontal="right" vertical="center"/>
    </xf>
    <xf numFmtId="0" fontId="0" fillId="0" borderId="19" xfId="4" applyNumberFormat="1" applyFont="1" applyFill="1" applyBorder="1" applyAlignment="1">
      <alignment horizontal="center" vertical="center" wrapText="1"/>
    </xf>
    <xf numFmtId="3" fontId="0" fillId="0" borderId="36" xfId="4" applyNumberFormat="1" applyFont="1" applyFill="1" applyBorder="1" applyAlignment="1">
      <alignment horizontal="right" vertical="center"/>
    </xf>
    <xf numFmtId="176" fontId="19" fillId="0" borderId="37" xfId="4" applyNumberFormat="1" applyFont="1" applyFill="1" applyBorder="1" applyAlignment="1">
      <alignment horizontal="right" vertical="center"/>
    </xf>
    <xf numFmtId="3" fontId="0" fillId="0" borderId="38" xfId="4" applyNumberFormat="1" applyFont="1" applyFill="1" applyBorder="1" applyAlignment="1">
      <alignment horizontal="right" vertical="center"/>
    </xf>
    <xf numFmtId="41" fontId="0" fillId="0" borderId="0" xfId="0" applyNumberFormat="1"/>
    <xf numFmtId="0" fontId="7" fillId="0" borderId="0" xfId="5" applyFont="1" applyAlignment="1">
      <alignment horizontal="right" vertical="center"/>
    </xf>
    <xf numFmtId="3" fontId="0" fillId="0" borderId="32" xfId="4" applyNumberFormat="1" applyFont="1" applyFill="1" applyBorder="1" applyAlignment="1">
      <alignment horizontal="right" vertical="center" wrapText="1"/>
    </xf>
    <xf numFmtId="0" fontId="13" fillId="0" borderId="0" xfId="8" applyAlignment="1">
      <alignment horizontal="center" vertical="center"/>
    </xf>
    <xf numFmtId="41" fontId="0" fillId="0" borderId="0" xfId="9" applyFont="1" applyAlignment="1">
      <alignment horizontal="center" vertical="center"/>
    </xf>
    <xf numFmtId="0" fontId="13" fillId="0" borderId="107" xfId="8" applyBorder="1" applyAlignment="1">
      <alignment horizontal="center" vertical="center"/>
    </xf>
    <xf numFmtId="0" fontId="13" fillId="0" borderId="106" xfId="8" applyBorder="1" applyAlignment="1">
      <alignment horizontal="center" vertical="center"/>
    </xf>
    <xf numFmtId="41" fontId="0" fillId="0" borderId="10" xfId="9" applyFont="1" applyBorder="1" applyAlignment="1">
      <alignment horizontal="center" vertical="center"/>
    </xf>
    <xf numFmtId="0" fontId="13" fillId="0" borderId="105" xfId="8" applyBorder="1" applyAlignment="1">
      <alignment horizontal="center" vertical="center"/>
    </xf>
    <xf numFmtId="0" fontId="13" fillId="0" borderId="104" xfId="8" applyBorder="1" applyAlignment="1">
      <alignment horizontal="center" vertical="center"/>
    </xf>
    <xf numFmtId="41" fontId="0" fillId="0" borderId="50" xfId="9" applyFont="1" applyBorder="1" applyAlignment="1">
      <alignment horizontal="center" vertical="center"/>
    </xf>
    <xf numFmtId="0" fontId="13" fillId="0" borderId="103" xfId="8" applyBorder="1" applyAlignment="1">
      <alignment horizontal="center" vertical="center"/>
    </xf>
    <xf numFmtId="0" fontId="13" fillId="0" borderId="0" xfId="8" applyAlignment="1">
      <alignment horizontal="right" vertical="center"/>
    </xf>
    <xf numFmtId="0" fontId="0" fillId="0" borderId="3" xfId="4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176" fontId="0" fillId="0" borderId="24" xfId="4" applyNumberFormat="1" applyFont="1" applyFill="1" applyBorder="1" applyAlignment="1">
      <alignment horizontal="left" vertical="center" wrapText="1"/>
    </xf>
    <xf numFmtId="3" fontId="0" fillId="0" borderId="25" xfId="4" applyNumberFormat="1" applyFont="1" applyFill="1" applyBorder="1" applyAlignment="1">
      <alignment horizontal="left" vertical="center" wrapText="1"/>
    </xf>
    <xf numFmtId="176" fontId="0" fillId="0" borderId="29" xfId="4" applyNumberFormat="1" applyFont="1" applyFill="1" applyBorder="1" applyAlignment="1">
      <alignment horizontal="left" vertical="center" wrapText="1"/>
    </xf>
    <xf numFmtId="3" fontId="0" fillId="0" borderId="48" xfId="4" applyNumberFormat="1" applyFont="1" applyFill="1" applyBorder="1" applyAlignment="1">
      <alignment horizontal="left" vertical="center" wrapText="1"/>
    </xf>
    <xf numFmtId="176" fontId="0" fillId="0" borderId="3" xfId="4" applyNumberFormat="1" applyFont="1" applyFill="1" applyBorder="1" applyAlignment="1">
      <alignment horizontal="left" vertical="center"/>
    </xf>
    <xf numFmtId="176" fontId="0" fillId="0" borderId="27" xfId="4" applyNumberFormat="1" applyFont="1" applyFill="1" applyBorder="1" applyAlignment="1">
      <alignment horizontal="left" vertical="center" wrapText="1"/>
    </xf>
    <xf numFmtId="176" fontId="0" fillId="0" borderId="8" xfId="4" applyNumberFormat="1" applyFont="1" applyFill="1" applyBorder="1" applyAlignment="1">
      <alignment horizontal="left" vertical="center" wrapText="1"/>
    </xf>
    <xf numFmtId="3" fontId="0" fillId="0" borderId="5" xfId="4" applyNumberFormat="1" applyFont="1" applyFill="1" applyBorder="1" applyAlignment="1">
      <alignment horizontal="left" vertical="center" wrapText="1"/>
    </xf>
    <xf numFmtId="176" fontId="0" fillId="0" borderId="2" xfId="4" applyNumberFormat="1" applyFont="1" applyFill="1" applyBorder="1" applyAlignment="1">
      <alignment horizontal="left" vertical="center" wrapText="1"/>
    </xf>
    <xf numFmtId="176" fontId="19" fillId="0" borderId="37" xfId="4" applyNumberFormat="1" applyFont="1" applyFill="1" applyBorder="1" applyAlignment="1">
      <alignment horizontal="left" vertical="center"/>
    </xf>
    <xf numFmtId="0" fontId="0" fillId="0" borderId="27" xfId="0" applyBorder="1" applyAlignment="1">
      <alignment horizontal="left" vertical="center" wrapText="1"/>
    </xf>
    <xf numFmtId="0" fontId="0" fillId="0" borderId="99" xfId="0" applyBorder="1" applyAlignment="1">
      <alignment horizontal="left" vertical="center"/>
    </xf>
    <xf numFmtId="0" fontId="19" fillId="0" borderId="0" xfId="5" applyFont="1" applyAlignment="1">
      <alignment horizontal="center" vertical="center"/>
    </xf>
    <xf numFmtId="0" fontId="16" fillId="0" borderId="119" xfId="5" applyFont="1" applyBorder="1" applyAlignment="1">
      <alignment horizontal="center" vertical="center" wrapText="1"/>
    </xf>
    <xf numFmtId="14" fontId="16" fillId="0" borderId="3" xfId="0" applyNumberFormat="1" applyFont="1" applyBorder="1" applyAlignment="1">
      <alignment horizontal="center" vertical="center" wrapText="1"/>
    </xf>
    <xf numFmtId="0" fontId="16" fillId="0" borderId="3" xfId="5" applyFont="1" applyBorder="1" applyAlignment="1">
      <alignment horizontal="center" vertical="center" wrapText="1"/>
    </xf>
    <xf numFmtId="3" fontId="16" fillId="0" borderId="3" xfId="0" applyNumberFormat="1" applyFont="1" applyBorder="1" applyAlignment="1">
      <alignment horizontal="right" vertical="center" wrapText="1"/>
    </xf>
    <xf numFmtId="0" fontId="16" fillId="0" borderId="30" xfId="5" applyFont="1" applyBorder="1" applyAlignment="1">
      <alignment horizontal="left" vertical="center" wrapText="1"/>
    </xf>
    <xf numFmtId="0" fontId="16" fillId="0" borderId="120" xfId="5" applyFont="1" applyBorder="1" applyAlignment="1">
      <alignment horizontal="center" vertical="center" wrapText="1"/>
    </xf>
    <xf numFmtId="14" fontId="16" fillId="0" borderId="1" xfId="0" applyNumberFormat="1" applyFont="1" applyBorder="1" applyAlignment="1">
      <alignment horizontal="center" vertical="center" wrapText="1"/>
    </xf>
    <xf numFmtId="0" fontId="16" fillId="0" borderId="1" xfId="5" applyFont="1" applyBorder="1" applyAlignment="1">
      <alignment horizontal="center" vertical="center" wrapText="1"/>
    </xf>
    <xf numFmtId="3" fontId="16" fillId="0" borderId="1" xfId="0" applyNumberFormat="1" applyFont="1" applyBorder="1" applyAlignment="1">
      <alignment horizontal="right" vertical="center" wrapText="1"/>
    </xf>
    <xf numFmtId="0" fontId="16" fillId="0" borderId="32" xfId="5" applyFont="1" applyBorder="1" applyAlignment="1">
      <alignment horizontal="left" vertical="center" wrapText="1"/>
    </xf>
    <xf numFmtId="0" fontId="8" fillId="0" borderId="32" xfId="5" applyBorder="1">
      <alignment vertical="center"/>
    </xf>
    <xf numFmtId="0" fontId="16" fillId="0" borderId="2" xfId="5" applyFont="1" applyBorder="1" applyAlignment="1">
      <alignment horizontal="center" vertical="center" wrapText="1"/>
    </xf>
    <xf numFmtId="3" fontId="16" fillId="0" borderId="37" xfId="0" applyNumberFormat="1" applyFont="1" applyBorder="1" applyAlignment="1">
      <alignment horizontal="right" vertical="center" wrapText="1"/>
    </xf>
    <xf numFmtId="0" fontId="8" fillId="0" borderId="38" xfId="5" applyBorder="1">
      <alignment vertical="center"/>
    </xf>
    <xf numFmtId="0" fontId="28" fillId="4" borderId="117" xfId="7" applyFont="1" applyFill="1" applyBorder="1" applyAlignment="1">
      <alignment horizontal="center" vertical="center" wrapText="1"/>
    </xf>
    <xf numFmtId="0" fontId="28" fillId="4" borderId="113" xfId="7" applyFont="1" applyFill="1" applyBorder="1" applyAlignment="1">
      <alignment horizontal="center" vertical="center" wrapText="1"/>
    </xf>
    <xf numFmtId="0" fontId="28" fillId="4" borderId="118" xfId="7" applyFont="1" applyFill="1" applyBorder="1" applyAlignment="1">
      <alignment horizontal="center" vertical="center" wrapText="1"/>
    </xf>
    <xf numFmtId="0" fontId="12" fillId="0" borderId="0" xfId="13" applyFont="1">
      <alignment vertical="center"/>
    </xf>
    <xf numFmtId="0" fontId="26" fillId="0" borderId="0" xfId="13" applyFont="1">
      <alignment vertical="center"/>
    </xf>
    <xf numFmtId="0" fontId="26" fillId="4" borderId="118" xfId="8" applyFont="1" applyFill="1" applyBorder="1" applyAlignment="1">
      <alignment horizontal="center" vertical="center" wrapText="1"/>
    </xf>
    <xf numFmtId="0" fontId="26" fillId="4" borderId="113" xfId="8" applyFont="1" applyFill="1" applyBorder="1" applyAlignment="1">
      <alignment horizontal="center" vertical="center" wrapText="1"/>
    </xf>
    <xf numFmtId="0" fontId="26" fillId="4" borderId="117" xfId="8" applyFont="1" applyFill="1" applyBorder="1" applyAlignment="1">
      <alignment horizontal="center" vertical="center" wrapText="1"/>
    </xf>
    <xf numFmtId="0" fontId="29" fillId="0" borderId="0" xfId="13" applyFont="1">
      <alignment vertical="center"/>
    </xf>
    <xf numFmtId="0" fontId="25" fillId="0" borderId="0" xfId="13" applyFont="1" applyAlignment="1">
      <alignment horizontal="center" vertical="center"/>
    </xf>
    <xf numFmtId="0" fontId="4" fillId="0" borderId="91" xfId="5" applyFont="1" applyBorder="1" applyAlignment="1">
      <alignment horizontal="center" vertical="center"/>
    </xf>
    <xf numFmtId="3" fontId="0" fillId="0" borderId="122" xfId="4" applyNumberFormat="1" applyFont="1" applyFill="1" applyBorder="1" applyAlignment="1">
      <alignment horizontal="right" vertical="center"/>
    </xf>
    <xf numFmtId="0" fontId="0" fillId="0" borderId="4" xfId="4" applyNumberFormat="1" applyFont="1" applyFill="1" applyBorder="1" applyAlignment="1">
      <alignment horizontal="center" vertical="center" wrapText="1"/>
    </xf>
    <xf numFmtId="176" fontId="14" fillId="0" borderId="0" xfId="0" applyNumberFormat="1" applyFont="1" applyAlignment="1">
      <alignment vertical="center"/>
    </xf>
    <xf numFmtId="176" fontId="0" fillId="0" borderId="126" xfId="4" applyNumberFormat="1" applyFont="1" applyFill="1" applyBorder="1" applyAlignment="1">
      <alignment horizontal="right" vertical="center"/>
    </xf>
    <xf numFmtId="176" fontId="0" fillId="0" borderId="128" xfId="4" applyNumberFormat="1" applyFont="1" applyFill="1" applyBorder="1" applyAlignment="1">
      <alignment horizontal="right" vertical="center"/>
    </xf>
    <xf numFmtId="176" fontId="0" fillId="0" borderId="127" xfId="4" applyNumberFormat="1" applyFont="1" applyFill="1" applyBorder="1" applyAlignment="1">
      <alignment horizontal="right" vertical="center"/>
    </xf>
    <xf numFmtId="176" fontId="0" fillId="0" borderId="4" xfId="4" applyNumberFormat="1" applyFont="1" applyFill="1" applyBorder="1" applyAlignment="1">
      <alignment horizontal="right" vertical="center"/>
    </xf>
    <xf numFmtId="176" fontId="0" fillId="0" borderId="4" xfId="4" applyNumberFormat="1" applyFont="1" applyFill="1" applyBorder="1" applyAlignment="1">
      <alignment horizontal="left" vertical="center" wrapText="1"/>
    </xf>
    <xf numFmtId="3" fontId="0" fillId="0" borderId="35" xfId="4" applyNumberFormat="1" applyFont="1" applyFill="1" applyBorder="1" applyAlignment="1">
      <alignment horizontal="left" vertical="center" wrapText="1"/>
    </xf>
    <xf numFmtId="0" fontId="0" fillId="0" borderId="10" xfId="8" applyFont="1" applyBorder="1" applyAlignment="1">
      <alignment horizontal="center" vertical="center"/>
    </xf>
    <xf numFmtId="0" fontId="0" fillId="0" borderId="47" xfId="8" applyFont="1" applyBorder="1" applyAlignment="1">
      <alignment horizontal="center" vertical="center"/>
    </xf>
    <xf numFmtId="0" fontId="0" fillId="0" borderId="134" xfId="8" applyFont="1" applyBorder="1" applyAlignment="1">
      <alignment horizontal="center" vertical="center"/>
    </xf>
    <xf numFmtId="41" fontId="0" fillId="0" borderId="134" xfId="9" applyFont="1" applyBorder="1" applyAlignment="1">
      <alignment horizontal="center" vertical="center"/>
    </xf>
    <xf numFmtId="0" fontId="13" fillId="0" borderId="135" xfId="8" applyBorder="1" applyAlignment="1">
      <alignment horizontal="center" vertical="center"/>
    </xf>
    <xf numFmtId="0" fontId="23" fillId="0" borderId="138" xfId="13" applyFont="1" applyBorder="1" applyAlignment="1">
      <alignment horizontal="center" vertical="center" wrapText="1"/>
    </xf>
    <xf numFmtId="0" fontId="23" fillId="0" borderId="139" xfId="13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42" xfId="0" applyFont="1" applyBorder="1" applyAlignment="1">
      <alignment horizontal="center" vertical="center" wrapText="1"/>
    </xf>
    <xf numFmtId="3" fontId="8" fillId="0" borderId="0" xfId="5" applyNumberFormat="1">
      <alignment vertical="center"/>
    </xf>
    <xf numFmtId="0" fontId="0" fillId="0" borderId="8" xfId="0" applyBorder="1" applyAlignment="1">
      <alignment horizontal="left" vertical="center" wrapText="1"/>
    </xf>
    <xf numFmtId="41" fontId="0" fillId="0" borderId="8" xfId="0" applyNumberFormat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21" fillId="0" borderId="0" xfId="5" applyFont="1" applyAlignment="1">
      <alignment horizontal="center" vertical="center"/>
    </xf>
    <xf numFmtId="41" fontId="8" fillId="0" borderId="0" xfId="4" applyFont="1" applyAlignment="1">
      <alignment horizontal="center" vertical="center"/>
    </xf>
    <xf numFmtId="0" fontId="15" fillId="3" borderId="163" xfId="0" applyFont="1" applyFill="1" applyBorder="1" applyAlignment="1">
      <alignment horizontal="center" vertical="center" wrapText="1"/>
    </xf>
    <xf numFmtId="0" fontId="15" fillId="3" borderId="164" xfId="0" applyFont="1" applyFill="1" applyBorder="1" applyAlignment="1">
      <alignment horizontal="center" vertical="center" wrapText="1"/>
    </xf>
    <xf numFmtId="0" fontId="15" fillId="3" borderId="165" xfId="0" applyFont="1" applyFill="1" applyBorder="1" applyAlignment="1">
      <alignment horizontal="center" vertical="center" wrapText="1"/>
    </xf>
    <xf numFmtId="0" fontId="15" fillId="3" borderId="166" xfId="0" applyFont="1" applyFill="1" applyBorder="1" applyAlignment="1">
      <alignment horizontal="center" vertical="center" wrapText="1"/>
    </xf>
    <xf numFmtId="0" fontId="15" fillId="3" borderId="167" xfId="0" applyFont="1" applyFill="1" applyBorder="1" applyAlignment="1">
      <alignment horizontal="center" vertical="center" wrapText="1"/>
    </xf>
    <xf numFmtId="0" fontId="15" fillId="3" borderId="168" xfId="0" applyFont="1" applyFill="1" applyBorder="1" applyAlignment="1">
      <alignment horizontal="center" vertical="center" wrapText="1"/>
    </xf>
    <xf numFmtId="41" fontId="0" fillId="0" borderId="6" xfId="4" applyFont="1" applyFill="1" applyBorder="1" applyAlignment="1">
      <alignment horizontal="center" vertical="center"/>
    </xf>
    <xf numFmtId="41" fontId="0" fillId="0" borderId="56" xfId="4" applyFont="1" applyFill="1" applyBorder="1" applyAlignment="1">
      <alignment horizontal="center" vertical="center"/>
    </xf>
    <xf numFmtId="176" fontId="0" fillId="0" borderId="57" xfId="4" applyNumberFormat="1" applyFont="1" applyFill="1" applyBorder="1" applyAlignment="1">
      <alignment horizontal="right" vertical="center"/>
    </xf>
    <xf numFmtId="176" fontId="0" fillId="0" borderId="58" xfId="4" applyNumberFormat="1" applyFont="1" applyFill="1" applyBorder="1" applyAlignment="1">
      <alignment horizontal="right" vertical="center"/>
    </xf>
    <xf numFmtId="176" fontId="0" fillId="0" borderId="129" xfId="4" applyNumberFormat="1" applyFont="1" applyFill="1" applyBorder="1" applyAlignment="1">
      <alignment horizontal="right" vertical="center"/>
    </xf>
    <xf numFmtId="176" fontId="0" fillId="0" borderId="56" xfId="4" applyNumberFormat="1" applyFont="1" applyFill="1" applyBorder="1" applyAlignment="1">
      <alignment horizontal="right" vertical="center"/>
    </xf>
    <xf numFmtId="41" fontId="0" fillId="0" borderId="59" xfId="4" applyFont="1" applyFill="1" applyBorder="1" applyAlignment="1">
      <alignment horizontal="center" vertical="center"/>
    </xf>
    <xf numFmtId="176" fontId="0" fillId="0" borderId="41" xfId="4" applyNumberFormat="1" applyFont="1" applyFill="1" applyBorder="1" applyAlignment="1">
      <alignment horizontal="right" vertical="center"/>
    </xf>
    <xf numFmtId="176" fontId="0" fillId="0" borderId="60" xfId="4" applyNumberFormat="1" applyFont="1" applyFill="1" applyBorder="1" applyAlignment="1">
      <alignment horizontal="right" vertical="center"/>
    </xf>
    <xf numFmtId="176" fontId="0" fillId="0" borderId="130" xfId="4" applyNumberFormat="1" applyFont="1" applyFill="1" applyBorder="1" applyAlignment="1">
      <alignment horizontal="right" vertical="center"/>
    </xf>
    <xf numFmtId="3" fontId="0" fillId="0" borderId="78" xfId="4" applyNumberFormat="1" applyFont="1" applyFill="1" applyBorder="1" applyAlignment="1">
      <alignment horizontal="right" vertical="center"/>
    </xf>
    <xf numFmtId="176" fontId="0" fillId="0" borderId="59" xfId="4" applyNumberFormat="1" applyFont="1" applyFill="1" applyBorder="1" applyAlignment="1">
      <alignment horizontal="right" vertical="center"/>
    </xf>
    <xf numFmtId="41" fontId="0" fillId="0" borderId="62" xfId="4" applyFont="1" applyFill="1" applyBorder="1" applyAlignment="1">
      <alignment horizontal="center" vertical="center"/>
    </xf>
    <xf numFmtId="176" fontId="0" fillId="0" borderId="63" xfId="4" applyNumberFormat="1" applyFont="1" applyFill="1" applyBorder="1" applyAlignment="1">
      <alignment horizontal="right" vertical="center"/>
    </xf>
    <xf numFmtId="176" fontId="0" fillId="0" borderId="131" xfId="4" applyNumberFormat="1" applyFont="1" applyFill="1" applyBorder="1" applyAlignment="1">
      <alignment horizontal="right" vertical="center"/>
    </xf>
    <xf numFmtId="176" fontId="0" fillId="0" borderId="132" xfId="4" applyNumberFormat="1" applyFont="1" applyFill="1" applyBorder="1" applyAlignment="1">
      <alignment horizontal="right" vertical="center"/>
    </xf>
    <xf numFmtId="3" fontId="0" fillId="0" borderId="79" xfId="4" applyNumberFormat="1" applyFont="1" applyFill="1" applyBorder="1" applyAlignment="1">
      <alignment horizontal="right" vertical="center"/>
    </xf>
    <xf numFmtId="176" fontId="19" fillId="0" borderId="49" xfId="4" applyNumberFormat="1" applyFont="1" applyFill="1" applyBorder="1" applyAlignment="1">
      <alignment horizontal="right" vertical="center"/>
    </xf>
    <xf numFmtId="176" fontId="19" fillId="0" borderId="50" xfId="4" applyNumberFormat="1" applyFont="1" applyFill="1" applyBorder="1" applyAlignment="1">
      <alignment horizontal="right" vertical="center"/>
    </xf>
    <xf numFmtId="176" fontId="19" fillId="0" borderId="126" xfId="4" applyNumberFormat="1" applyFont="1" applyFill="1" applyBorder="1" applyAlignment="1">
      <alignment horizontal="right" vertical="center"/>
    </xf>
    <xf numFmtId="176" fontId="19" fillId="0" borderId="27" xfId="4" applyNumberFormat="1" applyFont="1" applyFill="1" applyBorder="1" applyAlignment="1">
      <alignment horizontal="right" vertical="center"/>
    </xf>
    <xf numFmtId="176" fontId="0" fillId="0" borderId="0" xfId="0" applyNumberFormat="1"/>
    <xf numFmtId="41" fontId="0" fillId="0" borderId="83" xfId="4" applyFont="1" applyFill="1" applyBorder="1" applyAlignment="1">
      <alignment horizontal="center" vertical="center"/>
    </xf>
    <xf numFmtId="176" fontId="19" fillId="0" borderId="84" xfId="4" applyNumberFormat="1" applyFont="1" applyFill="1" applyBorder="1" applyAlignment="1">
      <alignment horizontal="right" vertical="center"/>
    </xf>
    <xf numFmtId="176" fontId="19" fillId="0" borderId="85" xfId="4" applyNumberFormat="1" applyFont="1" applyFill="1" applyBorder="1" applyAlignment="1">
      <alignment horizontal="right" vertical="center"/>
    </xf>
    <xf numFmtId="176" fontId="19" fillId="0" borderId="133" xfId="4" applyNumberFormat="1" applyFont="1" applyFill="1" applyBorder="1" applyAlignment="1">
      <alignment horizontal="right" vertical="center"/>
    </xf>
    <xf numFmtId="176" fontId="19" fillId="0" borderId="89" xfId="4" applyNumberFormat="1" applyFont="1" applyFill="1" applyBorder="1" applyAlignment="1">
      <alignment horizontal="right" vertical="center"/>
    </xf>
    <xf numFmtId="3" fontId="0" fillId="0" borderId="86" xfId="4" applyNumberFormat="1" applyFont="1" applyFill="1" applyBorder="1" applyAlignment="1">
      <alignment horizontal="right" vertical="center"/>
    </xf>
    <xf numFmtId="41" fontId="0" fillId="3" borderId="87" xfId="4" applyFont="1" applyFill="1" applyBorder="1" applyAlignment="1">
      <alignment horizontal="center" vertical="center"/>
    </xf>
    <xf numFmtId="0" fontId="0" fillId="3" borderId="20" xfId="4" applyNumberFormat="1" applyFont="1" applyFill="1" applyBorder="1" applyAlignment="1">
      <alignment horizontal="center" vertical="center"/>
    </xf>
    <xf numFmtId="0" fontId="30" fillId="3" borderId="163" xfId="0" applyFont="1" applyFill="1" applyBorder="1" applyAlignment="1">
      <alignment horizontal="center" vertical="center" wrapText="1"/>
    </xf>
    <xf numFmtId="0" fontId="30" fillId="3" borderId="164" xfId="0" applyFont="1" applyFill="1" applyBorder="1" applyAlignment="1">
      <alignment horizontal="center" vertical="center" wrapText="1"/>
    </xf>
    <xf numFmtId="0" fontId="30" fillId="3" borderId="165" xfId="0" applyFont="1" applyFill="1" applyBorder="1" applyAlignment="1">
      <alignment horizontal="center" vertical="center" wrapText="1"/>
    </xf>
    <xf numFmtId="0" fontId="8" fillId="3" borderId="19" xfId="5" applyFill="1" applyBorder="1" applyAlignment="1">
      <alignment horizontal="center" vertical="center"/>
    </xf>
    <xf numFmtId="0" fontId="8" fillId="3" borderId="2" xfId="5" applyFill="1" applyBorder="1" applyAlignment="1">
      <alignment horizontal="center" vertical="center"/>
    </xf>
    <xf numFmtId="0" fontId="8" fillId="3" borderId="43" xfId="5" applyFill="1" applyBorder="1" applyAlignment="1">
      <alignment horizontal="center" vertical="center"/>
    </xf>
    <xf numFmtId="0" fontId="8" fillId="3" borderId="183" xfId="5" applyFill="1" applyBorder="1" applyAlignment="1">
      <alignment horizontal="center" vertical="center"/>
    </xf>
    <xf numFmtId="0" fontId="8" fillId="3" borderId="184" xfId="5" applyFill="1" applyBorder="1" applyAlignment="1">
      <alignment horizontal="center" vertical="center"/>
    </xf>
    <xf numFmtId="0" fontId="4" fillId="0" borderId="185" xfId="5" applyFont="1" applyBorder="1" applyAlignment="1">
      <alignment horizontal="center" vertical="center"/>
    </xf>
    <xf numFmtId="176" fontId="0" fillId="0" borderId="72" xfId="6" applyNumberFormat="1" applyFont="1" applyBorder="1" applyAlignment="1">
      <alignment horizontal="right" vertical="center"/>
    </xf>
    <xf numFmtId="0" fontId="4" fillId="0" borderId="139" xfId="5" applyFont="1" applyBorder="1" applyAlignment="1">
      <alignment horizontal="center" vertical="center"/>
    </xf>
    <xf numFmtId="0" fontId="8" fillId="0" borderId="139" xfId="5" applyBorder="1" applyAlignment="1">
      <alignment horizontal="center" vertical="center"/>
    </xf>
    <xf numFmtId="0" fontId="8" fillId="0" borderId="186" xfId="5" applyBorder="1" applyAlignment="1">
      <alignment horizontal="center" vertical="center"/>
    </xf>
    <xf numFmtId="0" fontId="8" fillId="0" borderId="187" xfId="5" applyBorder="1" applyAlignment="1">
      <alignment horizontal="center" vertical="center"/>
    </xf>
    <xf numFmtId="176" fontId="0" fillId="0" borderId="79" xfId="6" applyNumberFormat="1" applyFont="1" applyBorder="1" applyAlignment="1">
      <alignment horizontal="right" vertical="center"/>
    </xf>
    <xf numFmtId="0" fontId="8" fillId="0" borderId="81" xfId="5" applyBorder="1" applyAlignment="1">
      <alignment horizontal="center" vertical="center"/>
    </xf>
    <xf numFmtId="176" fontId="0" fillId="0" borderId="89" xfId="6" applyNumberFormat="1" applyFont="1" applyFill="1" applyBorder="1" applyAlignment="1">
      <alignment horizontal="right" vertical="center"/>
    </xf>
    <xf numFmtId="176" fontId="0" fillId="0" borderId="84" xfId="6" applyNumberFormat="1" applyFont="1" applyFill="1" applyBorder="1" applyAlignment="1">
      <alignment horizontal="right" vertical="center"/>
    </xf>
    <xf numFmtId="0" fontId="8" fillId="0" borderId="188" xfId="5" applyBorder="1" applyAlignment="1">
      <alignment horizontal="center" vertical="center"/>
    </xf>
    <xf numFmtId="41" fontId="0" fillId="0" borderId="89" xfId="6" applyFont="1" applyBorder="1" applyAlignment="1">
      <alignment horizontal="center" vertical="center"/>
    </xf>
    <xf numFmtId="176" fontId="0" fillId="0" borderId="189" xfId="6" applyNumberFormat="1" applyFont="1" applyBorder="1" applyAlignment="1">
      <alignment horizontal="right" vertical="center"/>
    </xf>
    <xf numFmtId="0" fontId="31" fillId="0" borderId="151" xfId="0" applyFont="1" applyBorder="1" applyAlignment="1">
      <alignment horizontal="center" vertical="center" wrapText="1"/>
    </xf>
    <xf numFmtId="0" fontId="31" fillId="0" borderId="143" xfId="0" applyFont="1" applyBorder="1" applyAlignment="1">
      <alignment horizontal="center" vertical="center" wrapText="1"/>
    </xf>
    <xf numFmtId="0" fontId="31" fillId="0" borderId="150" xfId="0" applyFont="1" applyBorder="1" applyAlignment="1">
      <alignment horizontal="center" vertical="center" wrapText="1"/>
    </xf>
    <xf numFmtId="0" fontId="31" fillId="0" borderId="150" xfId="0" applyFont="1" applyBorder="1" applyAlignment="1">
      <alignment horizontal="right" vertical="center" wrapText="1"/>
    </xf>
    <xf numFmtId="3" fontId="31" fillId="0" borderId="150" xfId="0" applyNumberFormat="1" applyFont="1" applyBorder="1" applyAlignment="1">
      <alignment horizontal="right" vertical="center" wrapText="1"/>
    </xf>
    <xf numFmtId="3" fontId="31" fillId="0" borderId="155" xfId="0" applyNumberFormat="1" applyFont="1" applyBorder="1" applyAlignment="1">
      <alignment horizontal="right" vertical="center" wrapText="1"/>
    </xf>
    <xf numFmtId="0" fontId="31" fillId="0" borderId="148" xfId="0" applyFont="1" applyBorder="1" applyAlignment="1">
      <alignment horizontal="center" vertical="center" wrapText="1"/>
    </xf>
    <xf numFmtId="0" fontId="31" fillId="0" borderId="148" xfId="0" applyFont="1" applyBorder="1" applyAlignment="1">
      <alignment horizontal="right" vertical="center" wrapText="1"/>
    </xf>
    <xf numFmtId="3" fontId="31" fillId="0" borderId="148" xfId="0" applyNumberFormat="1" applyFont="1" applyBorder="1" applyAlignment="1">
      <alignment horizontal="right" vertical="center" wrapText="1"/>
    </xf>
    <xf numFmtId="3" fontId="31" fillId="0" borderId="152" xfId="0" applyNumberFormat="1" applyFont="1" applyBorder="1" applyAlignment="1">
      <alignment horizontal="right" vertical="center" wrapText="1"/>
    </xf>
    <xf numFmtId="0" fontId="31" fillId="0" borderId="153" xfId="0" applyFont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31" fillId="0" borderId="149" xfId="0" applyFont="1" applyBorder="1" applyAlignment="1">
      <alignment horizontal="center" vertical="center" wrapText="1"/>
    </xf>
    <xf numFmtId="0" fontId="31" fillId="0" borderId="149" xfId="0" applyFont="1" applyBorder="1" applyAlignment="1">
      <alignment horizontal="right" vertical="center" wrapText="1"/>
    </xf>
    <xf numFmtId="3" fontId="31" fillId="0" borderId="149" xfId="0" applyNumberFormat="1" applyFont="1" applyBorder="1" applyAlignment="1">
      <alignment horizontal="right" vertical="center" wrapText="1"/>
    </xf>
    <xf numFmtId="3" fontId="31" fillId="0" borderId="154" xfId="0" applyNumberFormat="1" applyFont="1" applyBorder="1" applyAlignment="1">
      <alignment horizontal="right" vertical="center" wrapText="1"/>
    </xf>
    <xf numFmtId="0" fontId="30" fillId="0" borderId="150" xfId="0" applyFont="1" applyBorder="1" applyAlignment="1">
      <alignment horizontal="center" vertical="center" wrapText="1"/>
    </xf>
    <xf numFmtId="3" fontId="30" fillId="0" borderId="150" xfId="0" applyNumberFormat="1" applyFont="1" applyBorder="1" applyAlignment="1">
      <alignment horizontal="right" vertical="center" wrapText="1"/>
    </xf>
    <xf numFmtId="3" fontId="30" fillId="0" borderId="155" xfId="0" applyNumberFormat="1" applyFont="1" applyBorder="1" applyAlignment="1">
      <alignment horizontal="right" vertical="center" wrapText="1"/>
    </xf>
    <xf numFmtId="0" fontId="30" fillId="0" borderId="148" xfId="0" applyFont="1" applyBorder="1" applyAlignment="1">
      <alignment horizontal="center" vertical="center" wrapText="1"/>
    </xf>
    <xf numFmtId="0" fontId="30" fillId="0" borderId="161" xfId="0" applyFont="1" applyBorder="1" applyAlignment="1">
      <alignment horizontal="center" vertical="center" wrapText="1"/>
    </xf>
    <xf numFmtId="3" fontId="30" fillId="0" borderId="161" xfId="0" applyNumberFormat="1" applyFont="1" applyBorder="1" applyAlignment="1">
      <alignment horizontal="right" vertical="center" wrapText="1"/>
    </xf>
    <xf numFmtId="3" fontId="30" fillId="0" borderId="162" xfId="0" applyNumberFormat="1" applyFont="1" applyBorder="1" applyAlignment="1">
      <alignment horizontal="right" vertical="center" wrapText="1"/>
    </xf>
    <xf numFmtId="41" fontId="0" fillId="0" borderId="0" xfId="4" applyFont="1" applyFill="1" applyAlignment="1"/>
    <xf numFmtId="41" fontId="16" fillId="0" borderId="0" xfId="4" applyFont="1" applyFill="1" applyBorder="1" applyAlignment="1">
      <alignment horizontal="right" vertical="center" wrapText="1"/>
    </xf>
    <xf numFmtId="176" fontId="16" fillId="0" borderId="0" xfId="0" applyNumberFormat="1" applyFont="1" applyAlignment="1">
      <alignment horizontal="right" vertical="center" wrapText="1"/>
    </xf>
    <xf numFmtId="0" fontId="32" fillId="0" borderId="190" xfId="0" applyFont="1" applyBorder="1" applyAlignment="1">
      <alignment horizontal="center" vertical="center"/>
    </xf>
    <xf numFmtId="0" fontId="32" fillId="0" borderId="191" xfId="0" applyFont="1" applyBorder="1" applyAlignment="1">
      <alignment horizontal="center" vertical="center"/>
    </xf>
    <xf numFmtId="0" fontId="32" fillId="0" borderId="192" xfId="0" applyFont="1" applyBorder="1" applyAlignment="1">
      <alignment horizontal="center" vertical="center"/>
    </xf>
    <xf numFmtId="0" fontId="15" fillId="3" borderId="111" xfId="5" applyFont="1" applyFill="1" applyBorder="1" applyAlignment="1">
      <alignment horizontal="center" vertical="center" wrapText="1"/>
    </xf>
    <xf numFmtId="0" fontId="15" fillId="3" borderId="121" xfId="5" applyFont="1" applyFill="1" applyBorder="1" applyAlignment="1">
      <alignment horizontal="center" vertical="center" wrapText="1"/>
    </xf>
    <xf numFmtId="0" fontId="15" fillId="3" borderId="112" xfId="5" applyFont="1" applyFill="1" applyBorder="1" applyAlignment="1">
      <alignment horizontal="center" vertical="center" wrapText="1"/>
    </xf>
    <xf numFmtId="3" fontId="0" fillId="0" borderId="0" xfId="0" applyNumberFormat="1"/>
    <xf numFmtId="0" fontId="0" fillId="0" borderId="50" xfId="8" applyFont="1" applyBorder="1" applyAlignment="1">
      <alignment horizontal="center" vertical="center"/>
    </xf>
    <xf numFmtId="0" fontId="13" fillId="3" borderId="193" xfId="8" applyFill="1" applyBorder="1" applyAlignment="1">
      <alignment horizontal="center" vertical="center"/>
    </xf>
    <xf numFmtId="0" fontId="13" fillId="3" borderId="194" xfId="8" applyFill="1" applyBorder="1" applyAlignment="1">
      <alignment horizontal="center" vertical="center"/>
    </xf>
    <xf numFmtId="0" fontId="13" fillId="3" borderId="195" xfId="8" applyFill="1" applyBorder="1" applyAlignment="1">
      <alignment horizontal="center" vertical="center"/>
    </xf>
    <xf numFmtId="0" fontId="0" fillId="0" borderId="90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41" fontId="0" fillId="0" borderId="27" xfId="4" applyFont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3" borderId="196" xfId="0" applyFill="1" applyBorder="1" applyAlignment="1">
      <alignment horizontal="center" vertical="center"/>
    </xf>
    <xf numFmtId="0" fontId="0" fillId="3" borderId="121" xfId="0" applyFill="1" applyBorder="1" applyAlignment="1">
      <alignment horizontal="center" vertical="center"/>
    </xf>
    <xf numFmtId="0" fontId="0" fillId="3" borderId="112" xfId="0" applyFill="1" applyBorder="1" applyAlignment="1">
      <alignment horizontal="center" vertical="center"/>
    </xf>
    <xf numFmtId="176" fontId="8" fillId="0" borderId="0" xfId="5" applyNumberFormat="1">
      <alignment vertical="center"/>
    </xf>
    <xf numFmtId="3" fontId="0" fillId="0" borderId="35" xfId="4" applyNumberFormat="1" applyFont="1" applyFill="1" applyBorder="1" applyAlignment="1">
      <alignment horizontal="right" vertical="center"/>
    </xf>
    <xf numFmtId="41" fontId="13" fillId="0" borderId="198" xfId="8" applyNumberFormat="1" applyBorder="1" applyAlignment="1">
      <alignment horizontal="center" vertical="center"/>
    </xf>
    <xf numFmtId="0" fontId="13" fillId="0" borderId="197" xfId="8" applyBorder="1" applyAlignment="1">
      <alignment horizontal="center" vertical="center"/>
    </xf>
    <xf numFmtId="176" fontId="0" fillId="0" borderId="0" xfId="4" applyNumberFormat="1" applyFont="1" applyFill="1" applyBorder="1" applyAlignment="1">
      <alignment horizontal="right" vertical="center"/>
    </xf>
    <xf numFmtId="0" fontId="0" fillId="0" borderId="0" xfId="8" applyFont="1" applyAlignment="1">
      <alignment horizontal="center" vertical="center"/>
    </xf>
    <xf numFmtId="0" fontId="0" fillId="3" borderId="61" xfId="0" applyFill="1" applyBorder="1" applyAlignment="1">
      <alignment horizontal="center" vertical="center"/>
    </xf>
    <xf numFmtId="0" fontId="22" fillId="3" borderId="136" xfId="13" applyFont="1" applyFill="1" applyBorder="1" applyAlignment="1">
      <alignment horizontal="center" vertical="center" wrapText="1"/>
    </xf>
    <xf numFmtId="176" fontId="0" fillId="0" borderId="199" xfId="4" applyNumberFormat="1" applyFont="1" applyFill="1" applyBorder="1" applyAlignment="1">
      <alignment horizontal="right" vertical="center"/>
    </xf>
    <xf numFmtId="0" fontId="32" fillId="0" borderId="190" xfId="0" applyFont="1" applyBorder="1" applyAlignment="1">
      <alignment horizontal="center" vertical="center" wrapText="1"/>
    </xf>
    <xf numFmtId="14" fontId="16" fillId="0" borderId="1" xfId="0" quotePrefix="1" applyNumberFormat="1" applyFont="1" applyBorder="1" applyAlignment="1">
      <alignment horizontal="center" vertical="center" wrapText="1"/>
    </xf>
    <xf numFmtId="0" fontId="16" fillId="0" borderId="212" xfId="5" applyFont="1" applyBorder="1" applyAlignment="1">
      <alignment horizontal="center" vertical="center" wrapText="1"/>
    </xf>
    <xf numFmtId="14" fontId="16" fillId="0" borderId="2" xfId="0" applyNumberFormat="1" applyFont="1" applyBorder="1" applyAlignment="1">
      <alignment horizontal="center" vertical="center" wrapText="1"/>
    </xf>
    <xf numFmtId="0" fontId="8" fillId="0" borderId="43" xfId="5" applyBorder="1" applyAlignment="1">
      <alignment horizontal="center" vertical="center"/>
    </xf>
    <xf numFmtId="0" fontId="16" fillId="0" borderId="213" xfId="0" applyFont="1" applyBorder="1" applyAlignment="1">
      <alignment horizontal="center" vertical="center" wrapText="1"/>
    </xf>
    <xf numFmtId="0" fontId="16" fillId="0" borderId="214" xfId="5" applyFont="1" applyBorder="1" applyAlignment="1">
      <alignment horizontal="center" vertical="center" wrapText="1"/>
    </xf>
    <xf numFmtId="0" fontId="32" fillId="0" borderId="215" xfId="0" applyFont="1" applyBorder="1" applyAlignment="1">
      <alignment horizontal="center" vertical="center"/>
    </xf>
    <xf numFmtId="3" fontId="16" fillId="0" borderId="2" xfId="0" applyNumberFormat="1" applyFont="1" applyBorder="1" applyAlignment="1">
      <alignment horizontal="right" vertical="center" wrapText="1"/>
    </xf>
    <xf numFmtId="0" fontId="8" fillId="0" borderId="36" xfId="5" applyBorder="1">
      <alignment vertical="center"/>
    </xf>
    <xf numFmtId="176" fontId="19" fillId="0" borderId="217" xfId="4" applyNumberFormat="1" applyFont="1" applyFill="1" applyBorder="1" applyAlignment="1">
      <alignment horizontal="right" vertical="center"/>
    </xf>
    <xf numFmtId="176" fontId="19" fillId="0" borderId="216" xfId="4" applyNumberFormat="1" applyFont="1" applyFill="1" applyBorder="1" applyAlignment="1">
      <alignment horizontal="right" vertical="center"/>
    </xf>
    <xf numFmtId="0" fontId="33" fillId="0" borderId="0" xfId="0" applyFont="1"/>
    <xf numFmtId="0" fontId="31" fillId="0" borderId="144" xfId="0" applyFont="1" applyBorder="1" applyAlignment="1">
      <alignment vertical="center" wrapText="1"/>
    </xf>
    <xf numFmtId="0" fontId="31" fillId="0" borderId="143" xfId="0" applyFont="1" applyBorder="1" applyAlignment="1">
      <alignment vertical="center" wrapText="1"/>
    </xf>
    <xf numFmtId="0" fontId="0" fillId="5" borderId="10" xfId="8" applyFont="1" applyFill="1" applyBorder="1" applyAlignment="1">
      <alignment horizontal="center" vertical="center"/>
    </xf>
    <xf numFmtId="41" fontId="0" fillId="5" borderId="10" xfId="9" applyFont="1" applyFill="1" applyBorder="1" applyAlignment="1">
      <alignment horizontal="center" vertical="center"/>
    </xf>
    <xf numFmtId="0" fontId="13" fillId="5" borderId="0" xfId="8" applyFill="1" applyAlignment="1">
      <alignment horizontal="center" vertical="center"/>
    </xf>
    <xf numFmtId="0" fontId="13" fillId="5" borderId="198" xfId="8" applyFill="1" applyBorder="1" applyAlignment="1">
      <alignment horizontal="center" vertical="center"/>
    </xf>
    <xf numFmtId="176" fontId="0" fillId="5" borderId="126" xfId="4" applyNumberFormat="1" applyFont="1" applyFill="1" applyBorder="1" applyAlignment="1">
      <alignment horizontal="right" vertical="center"/>
    </xf>
    <xf numFmtId="176" fontId="0" fillId="5" borderId="128" xfId="4" applyNumberFormat="1" applyFont="1" applyFill="1" applyBorder="1" applyAlignment="1">
      <alignment horizontal="right" vertical="center"/>
    </xf>
    <xf numFmtId="176" fontId="0" fillId="5" borderId="127" xfId="4" applyNumberFormat="1" applyFont="1" applyFill="1" applyBorder="1" applyAlignment="1">
      <alignment horizontal="right" vertical="center"/>
    </xf>
    <xf numFmtId="0" fontId="26" fillId="0" borderId="0" xfId="0" applyFont="1"/>
    <xf numFmtId="0" fontId="0" fillId="0" borderId="17" xfId="4" applyNumberFormat="1" applyFont="1" applyFill="1" applyBorder="1" applyAlignment="1">
      <alignment vertical="center" wrapText="1"/>
    </xf>
    <xf numFmtId="0" fontId="0" fillId="0" borderId="4" xfId="4" applyNumberFormat="1" applyFont="1" applyFill="1" applyBorder="1" applyAlignment="1">
      <alignment vertical="center" wrapText="1"/>
    </xf>
    <xf numFmtId="0" fontId="0" fillId="0" borderId="3" xfId="4" applyNumberFormat="1" applyFont="1" applyFill="1" applyBorder="1" applyAlignment="1">
      <alignment vertical="center" wrapText="1"/>
    </xf>
    <xf numFmtId="41" fontId="0" fillId="0" borderId="94" xfId="4" applyFont="1" applyFill="1" applyBorder="1" applyAlignment="1">
      <alignment vertical="center" wrapText="1"/>
    </xf>
    <xf numFmtId="41" fontId="0" fillId="0" borderId="95" xfId="4" applyFont="1" applyFill="1" applyBorder="1" applyAlignment="1">
      <alignment vertical="center" wrapText="1"/>
    </xf>
    <xf numFmtId="41" fontId="0" fillId="0" borderId="97" xfId="4" applyFont="1" applyFill="1" applyBorder="1" applyAlignment="1">
      <alignment vertical="center" wrapText="1"/>
    </xf>
    <xf numFmtId="3" fontId="26" fillId="0" borderId="0" xfId="0" applyNumberFormat="1" applyFont="1"/>
    <xf numFmtId="0" fontId="33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176" fontId="0" fillId="0" borderId="0" xfId="6" applyNumberFormat="1" applyFont="1" applyFill="1" applyBorder="1" applyAlignment="1">
      <alignment horizontal="right" vertical="center"/>
    </xf>
    <xf numFmtId="0" fontId="4" fillId="0" borderId="0" xfId="5" applyFont="1" applyAlignment="1">
      <alignment horizontal="center" vertical="center"/>
    </xf>
    <xf numFmtId="0" fontId="3" fillId="0" borderId="0" xfId="5" applyFont="1" applyAlignment="1">
      <alignment horizontal="center" vertical="center"/>
    </xf>
    <xf numFmtId="41" fontId="0" fillId="0" borderId="0" xfId="6" applyFont="1" applyFill="1" applyBorder="1" applyAlignment="1">
      <alignment horizontal="center" vertical="center"/>
    </xf>
    <xf numFmtId="0" fontId="23" fillId="3" borderId="218" xfId="0" applyFont="1" applyFill="1" applyBorder="1" applyAlignment="1">
      <alignment horizontal="center" vertical="center" wrapText="1"/>
    </xf>
    <xf numFmtId="178" fontId="23" fillId="3" borderId="219" xfId="0" applyNumberFormat="1" applyFont="1" applyFill="1" applyBorder="1" applyAlignment="1">
      <alignment horizontal="center" vertical="center" wrapText="1"/>
    </xf>
    <xf numFmtId="0" fontId="23" fillId="3" borderId="219" xfId="0" applyFont="1" applyFill="1" applyBorder="1" applyAlignment="1">
      <alignment horizontal="left" vertical="center" wrapText="1"/>
    </xf>
    <xf numFmtId="176" fontId="23" fillId="3" borderId="219" xfId="0" applyNumberFormat="1" applyFont="1" applyFill="1" applyBorder="1" applyAlignment="1">
      <alignment horizontal="right" vertical="center" wrapText="1"/>
    </xf>
    <xf numFmtId="0" fontId="23" fillId="3" borderId="173" xfId="0" applyFont="1" applyFill="1" applyBorder="1" applyAlignment="1">
      <alignment horizontal="left" vertical="center" wrapText="1"/>
    </xf>
    <xf numFmtId="178" fontId="32" fillId="5" borderId="14" xfId="0" applyNumberFormat="1" applyFont="1" applyFill="1" applyBorder="1" applyAlignment="1">
      <alignment horizontal="center" vertical="center" wrapText="1"/>
    </xf>
    <xf numFmtId="0" fontId="32" fillId="5" borderId="14" xfId="0" applyFont="1" applyFill="1" applyBorder="1" applyAlignment="1">
      <alignment horizontal="left" vertical="center" wrapText="1"/>
    </xf>
    <xf numFmtId="176" fontId="32" fillId="5" borderId="14" xfId="0" applyNumberFormat="1" applyFont="1" applyFill="1" applyBorder="1" applyAlignment="1">
      <alignment horizontal="right" vertical="center" wrapText="1"/>
    </xf>
    <xf numFmtId="178" fontId="32" fillId="5" borderId="13" xfId="0" applyNumberFormat="1" applyFont="1" applyFill="1" applyBorder="1" applyAlignment="1">
      <alignment horizontal="center" vertical="center" wrapText="1"/>
    </xf>
    <xf numFmtId="0" fontId="32" fillId="5" borderId="13" xfId="0" applyFont="1" applyFill="1" applyBorder="1" applyAlignment="1">
      <alignment horizontal="left" vertical="center" wrapText="1"/>
    </xf>
    <xf numFmtId="176" fontId="32" fillId="5" borderId="13" xfId="0" applyNumberFormat="1" applyFont="1" applyFill="1" applyBorder="1" applyAlignment="1">
      <alignment horizontal="right" vertical="center" wrapText="1"/>
    </xf>
    <xf numFmtId="0" fontId="34" fillId="5" borderId="171" xfId="0" applyFont="1" applyFill="1" applyBorder="1" applyAlignment="1">
      <alignment horizontal="center" vertical="center" wrapText="1"/>
    </xf>
    <xf numFmtId="178" fontId="34" fillId="5" borderId="14" xfId="0" applyNumberFormat="1" applyFont="1" applyFill="1" applyBorder="1" applyAlignment="1">
      <alignment horizontal="center" vertical="center" wrapText="1"/>
    </xf>
    <xf numFmtId="0" fontId="34" fillId="5" borderId="14" xfId="0" applyFont="1" applyFill="1" applyBorder="1" applyAlignment="1">
      <alignment horizontal="left" vertical="center" wrapText="1"/>
    </xf>
    <xf numFmtId="176" fontId="34" fillId="5" borderId="14" xfId="0" applyNumberFormat="1" applyFont="1" applyFill="1" applyBorder="1" applyAlignment="1">
      <alignment horizontal="right" vertical="center" wrapText="1"/>
    </xf>
    <xf numFmtId="0" fontId="34" fillId="5" borderId="172" xfId="0" applyFont="1" applyFill="1" applyBorder="1" applyAlignment="1">
      <alignment horizontal="left" vertical="center" wrapText="1"/>
    </xf>
    <xf numFmtId="0" fontId="35" fillId="0" borderId="0" xfId="0" applyFont="1"/>
    <xf numFmtId="0" fontId="34" fillId="5" borderId="169" xfId="0" applyFont="1" applyFill="1" applyBorder="1" applyAlignment="1">
      <alignment horizontal="center" vertical="center" wrapText="1"/>
    </xf>
    <xf numFmtId="178" fontId="34" fillId="5" borderId="13" xfId="0" applyNumberFormat="1" applyFont="1" applyFill="1" applyBorder="1" applyAlignment="1">
      <alignment horizontal="center" vertical="center" wrapText="1"/>
    </xf>
    <xf numFmtId="0" fontId="34" fillId="5" borderId="13" xfId="0" applyFont="1" applyFill="1" applyBorder="1" applyAlignment="1">
      <alignment horizontal="left" vertical="center" wrapText="1"/>
    </xf>
    <xf numFmtId="176" fontId="34" fillId="5" borderId="13" xfId="0" applyNumberFormat="1" applyFont="1" applyFill="1" applyBorder="1" applyAlignment="1">
      <alignment horizontal="right" vertical="center" wrapText="1"/>
    </xf>
    <xf numFmtId="0" fontId="34" fillId="5" borderId="170" xfId="0" applyFont="1" applyFill="1" applyBorder="1" applyAlignment="1">
      <alignment horizontal="left" vertical="center" wrapText="1"/>
    </xf>
    <xf numFmtId="0" fontId="16" fillId="0" borderId="220" xfId="5" applyFont="1" applyBorder="1" applyAlignment="1">
      <alignment horizontal="center" vertical="center" wrapText="1"/>
    </xf>
    <xf numFmtId="14" fontId="16" fillId="0" borderId="221" xfId="0" applyNumberFormat="1" applyFont="1" applyBorder="1" applyAlignment="1">
      <alignment horizontal="center" vertical="center" wrapText="1"/>
    </xf>
    <xf numFmtId="0" fontId="16" fillId="0" borderId="4" xfId="5" applyFont="1" applyBorder="1" applyAlignment="1">
      <alignment horizontal="center" vertical="center" wrapText="1"/>
    </xf>
    <xf numFmtId="0" fontId="16" fillId="0" borderId="143" xfId="0" applyFont="1" applyBorder="1" applyAlignment="1">
      <alignment horizontal="center" vertical="center" wrapText="1"/>
    </xf>
    <xf numFmtId="0" fontId="32" fillId="0" borderId="222" xfId="0" applyFont="1" applyBorder="1" applyAlignment="1">
      <alignment horizontal="center" vertical="center"/>
    </xf>
    <xf numFmtId="3" fontId="16" fillId="0" borderId="221" xfId="0" applyNumberFormat="1" applyFont="1" applyBorder="1" applyAlignment="1">
      <alignment horizontal="right" vertical="center" wrapText="1"/>
    </xf>
    <xf numFmtId="0" fontId="8" fillId="0" borderId="223" xfId="5" applyBorder="1">
      <alignment vertical="center"/>
    </xf>
    <xf numFmtId="0" fontId="16" fillId="0" borderId="224" xfId="5" applyFont="1" applyBorder="1" applyAlignment="1">
      <alignment horizontal="center" vertical="center" wrapText="1"/>
    </xf>
    <xf numFmtId="0" fontId="16" fillId="0" borderId="53" xfId="5" applyFont="1" applyBorder="1" applyAlignment="1">
      <alignment horizontal="center" vertical="center" wrapText="1"/>
    </xf>
    <xf numFmtId="0" fontId="16" fillId="0" borderId="225" xfId="0" applyFont="1" applyBorder="1" applyAlignment="1">
      <alignment horizontal="center" vertical="center" wrapText="1"/>
    </xf>
    <xf numFmtId="0" fontId="16" fillId="0" borderId="226" xfId="5" applyFont="1" applyBorder="1" applyAlignment="1">
      <alignment horizontal="center" vertical="center" wrapText="1"/>
    </xf>
    <xf numFmtId="0" fontId="16" fillId="0" borderId="202" xfId="5" applyFont="1" applyBorder="1" applyAlignment="1">
      <alignment horizontal="center" vertical="center" wrapText="1"/>
    </xf>
    <xf numFmtId="0" fontId="32" fillId="0" borderId="227" xfId="0" applyFont="1" applyBorder="1" applyAlignment="1">
      <alignment horizontal="center" vertical="center"/>
    </xf>
    <xf numFmtId="0" fontId="32" fillId="0" borderId="228" xfId="0" applyFont="1" applyBorder="1" applyAlignment="1">
      <alignment horizontal="center" vertical="center"/>
    </xf>
    <xf numFmtId="176" fontId="15" fillId="3" borderId="178" xfId="0" applyNumberFormat="1" applyFont="1" applyFill="1" applyBorder="1" applyAlignment="1">
      <alignment horizontal="right" vertical="center" wrapText="1"/>
    </xf>
    <xf numFmtId="0" fontId="32" fillId="5" borderId="200" xfId="0" applyFont="1" applyFill="1" applyBorder="1" applyAlignment="1">
      <alignment horizontal="center" vertical="center" wrapText="1"/>
    </xf>
    <xf numFmtId="0" fontId="32" fillId="5" borderId="14" xfId="0" applyFont="1" applyFill="1" applyBorder="1" applyAlignment="1">
      <alignment horizontal="center" vertical="center" wrapText="1"/>
    </xf>
    <xf numFmtId="0" fontId="32" fillId="5" borderId="201" xfId="0" applyFont="1" applyFill="1" applyBorder="1" applyAlignment="1">
      <alignment horizontal="left" vertical="center" wrapText="1"/>
    </xf>
    <xf numFmtId="0" fontId="36" fillId="0" borderId="0" xfId="5" applyFont="1">
      <alignment vertical="center"/>
    </xf>
    <xf numFmtId="0" fontId="32" fillId="5" borderId="153" xfId="0" applyFont="1" applyFill="1" applyBorder="1" applyAlignment="1">
      <alignment horizontal="center" vertical="center" wrapText="1"/>
    </xf>
    <xf numFmtId="0" fontId="32" fillId="5" borderId="13" xfId="0" applyFont="1" applyFill="1" applyBorder="1" applyAlignment="1">
      <alignment horizontal="center" vertical="center" wrapText="1"/>
    </xf>
    <xf numFmtId="0" fontId="32" fillId="5" borderId="174" xfId="0" applyFont="1" applyFill="1" applyBorder="1" applyAlignment="1">
      <alignment horizontal="left" vertical="center" wrapText="1"/>
    </xf>
    <xf numFmtId="0" fontId="37" fillId="0" borderId="0" xfId="5" applyFont="1" applyAlignment="1">
      <alignment horizontal="left" vertical="center" wrapText="1"/>
    </xf>
    <xf numFmtId="0" fontId="37" fillId="0" borderId="0" xfId="5" applyFont="1" applyAlignment="1">
      <alignment horizontal="center" vertical="center" wrapText="1"/>
    </xf>
    <xf numFmtId="14" fontId="37" fillId="0" borderId="0" xfId="5" applyNumberFormat="1" applyFont="1" applyAlignment="1">
      <alignment horizontal="center" vertical="center" wrapText="1"/>
    </xf>
    <xf numFmtId="0" fontId="38" fillId="0" borderId="0" xfId="0" applyFont="1" applyAlignment="1">
      <alignment vertical="center"/>
    </xf>
    <xf numFmtId="176" fontId="37" fillId="0" borderId="0" xfId="5" applyNumberFormat="1" applyFont="1" applyAlignment="1">
      <alignment horizontal="right" vertical="center" wrapText="1"/>
    </xf>
    <xf numFmtId="0" fontId="36" fillId="0" borderId="157" xfId="5" applyFont="1" applyBorder="1">
      <alignment vertical="center"/>
    </xf>
    <xf numFmtId="0" fontId="36" fillId="0" borderId="229" xfId="5" applyFont="1" applyBorder="1">
      <alignment vertical="center"/>
    </xf>
    <xf numFmtId="176" fontId="0" fillId="0" borderId="1" xfId="4" applyNumberFormat="1" applyFont="1" applyFill="1" applyBorder="1" applyAlignment="1">
      <alignment horizontal="left" vertical="center" wrapText="1"/>
    </xf>
    <xf numFmtId="0" fontId="22" fillId="3" borderId="137" xfId="13" applyFont="1" applyFill="1" applyBorder="1" applyAlignment="1">
      <alignment horizontal="center" vertical="center" wrapText="1"/>
    </xf>
    <xf numFmtId="0" fontId="23" fillId="0" borderId="75" xfId="13" applyFont="1" applyBorder="1">
      <alignment vertical="center"/>
    </xf>
    <xf numFmtId="0" fontId="23" fillId="0" borderId="73" xfId="13" applyFont="1" applyBorder="1">
      <alignment vertical="center"/>
    </xf>
    <xf numFmtId="0" fontId="23" fillId="0" borderId="232" xfId="13" applyFont="1" applyBorder="1" applyAlignment="1">
      <alignment horizontal="center" vertical="center" wrapText="1"/>
    </xf>
    <xf numFmtId="0" fontId="23" fillId="0" borderId="189" xfId="13" applyFont="1" applyBorder="1">
      <alignment vertical="center"/>
    </xf>
    <xf numFmtId="179" fontId="23" fillId="0" borderId="234" xfId="0" applyNumberFormat="1" applyFont="1" applyBorder="1" applyAlignment="1">
      <alignment horizontal="center" vertical="center"/>
    </xf>
    <xf numFmtId="0" fontId="23" fillId="0" borderId="235" xfId="0" applyFont="1" applyBorder="1" applyAlignment="1">
      <alignment horizontal="center" vertical="center"/>
    </xf>
    <xf numFmtId="49" fontId="23" fillId="0" borderId="235" xfId="0" applyNumberFormat="1" applyFont="1" applyBorder="1" applyAlignment="1">
      <alignment horizontal="center" vertical="center"/>
    </xf>
    <xf numFmtId="3" fontId="23" fillId="0" borderId="235" xfId="0" applyNumberFormat="1" applyFont="1" applyBorder="1" applyAlignment="1">
      <alignment horizontal="center" vertical="center"/>
    </xf>
    <xf numFmtId="0" fontId="23" fillId="0" borderId="236" xfId="0" applyFont="1" applyBorder="1" applyAlignment="1">
      <alignment horizontal="center" vertical="center"/>
    </xf>
    <xf numFmtId="179" fontId="23" fillId="0" borderId="91" xfId="0" applyNumberFormat="1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49" fontId="23" fillId="0" borderId="8" xfId="0" applyNumberFormat="1" applyFont="1" applyBorder="1" applyAlignment="1">
      <alignment horizontal="center" vertical="center"/>
    </xf>
    <xf numFmtId="3" fontId="23" fillId="0" borderId="8" xfId="0" applyNumberFormat="1" applyFont="1" applyBorder="1" applyAlignment="1">
      <alignment horizontal="center" vertical="center"/>
    </xf>
    <xf numFmtId="0" fontId="23" fillId="0" borderId="28" xfId="0" applyFont="1" applyBorder="1" applyAlignment="1">
      <alignment horizontal="center" vertical="center"/>
    </xf>
    <xf numFmtId="49" fontId="23" fillId="0" borderId="28" xfId="0" applyNumberFormat="1" applyFont="1" applyBorder="1" applyAlignment="1">
      <alignment horizontal="center" vertical="center"/>
    </xf>
    <xf numFmtId="179" fontId="23" fillId="0" borderId="31" xfId="0" applyNumberFormat="1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49" fontId="23" fillId="0" borderId="3" xfId="0" applyNumberFormat="1" applyFont="1" applyBorder="1" applyAlignment="1">
      <alignment horizontal="center" vertical="center"/>
    </xf>
    <xf numFmtId="3" fontId="23" fillId="0" borderId="3" xfId="0" applyNumberFormat="1" applyFont="1" applyBorder="1" applyAlignment="1">
      <alignment horizontal="center" vertical="center"/>
    </xf>
    <xf numFmtId="0" fontId="23" fillId="0" borderId="30" xfId="0" applyFont="1" applyBorder="1" applyAlignment="1">
      <alignment horizontal="center" vertical="center"/>
    </xf>
    <xf numFmtId="179" fontId="23" fillId="0" borderId="209" xfId="0" applyNumberFormat="1" applyFont="1" applyBorder="1" applyAlignment="1">
      <alignment horizontal="center" vertical="center"/>
    </xf>
    <xf numFmtId="0" fontId="23" fillId="0" borderId="210" xfId="0" applyFont="1" applyBorder="1" applyAlignment="1">
      <alignment horizontal="center" vertical="center"/>
    </xf>
    <xf numFmtId="49" fontId="23" fillId="0" borderId="210" xfId="0" applyNumberFormat="1" applyFont="1" applyBorder="1" applyAlignment="1">
      <alignment horizontal="center" vertical="center"/>
    </xf>
    <xf numFmtId="3" fontId="23" fillId="0" borderId="210" xfId="0" applyNumberFormat="1" applyFont="1" applyBorder="1" applyAlignment="1">
      <alignment horizontal="right" vertical="center"/>
    </xf>
    <xf numFmtId="0" fontId="23" fillId="0" borderId="211" xfId="0" applyFont="1" applyBorder="1" applyAlignment="1">
      <alignment horizontal="center" vertical="center"/>
    </xf>
    <xf numFmtId="49" fontId="23" fillId="0" borderId="209" xfId="0" applyNumberFormat="1" applyFont="1" applyBorder="1" applyAlignment="1">
      <alignment horizontal="center" vertical="center"/>
    </xf>
    <xf numFmtId="49" fontId="23" fillId="0" borderId="210" xfId="0" applyNumberFormat="1" applyFont="1" applyBorder="1" applyAlignment="1">
      <alignment horizontal="right" vertical="center"/>
    </xf>
    <xf numFmtId="49" fontId="23" fillId="0" borderId="211" xfId="0" applyNumberFormat="1" applyFont="1" applyBorder="1" applyAlignment="1">
      <alignment horizontal="center" vertical="center"/>
    </xf>
    <xf numFmtId="3" fontId="23" fillId="0" borderId="210" xfId="0" applyNumberFormat="1" applyFont="1" applyBorder="1" applyAlignment="1">
      <alignment horizontal="center" vertical="center"/>
    </xf>
    <xf numFmtId="0" fontId="28" fillId="6" borderId="117" xfId="0" applyFont="1" applyFill="1" applyBorder="1" applyAlignment="1">
      <alignment horizontal="center" vertical="center"/>
    </xf>
    <xf numFmtId="0" fontId="28" fillId="6" borderId="113" xfId="0" applyFont="1" applyFill="1" applyBorder="1" applyAlignment="1">
      <alignment horizontal="center" vertical="center"/>
    </xf>
    <xf numFmtId="0" fontId="28" fillId="6" borderId="118" xfId="0" applyFont="1" applyFill="1" applyBorder="1" applyAlignment="1">
      <alignment horizontal="center" vertical="center"/>
    </xf>
    <xf numFmtId="180" fontId="28" fillId="0" borderId="245" xfId="0" applyNumberFormat="1" applyFont="1" applyBorder="1" applyAlignment="1">
      <alignment horizontal="center" vertical="center"/>
    </xf>
    <xf numFmtId="0" fontId="28" fillId="0" borderId="243" xfId="0" applyFont="1" applyBorder="1" applyAlignment="1">
      <alignment horizontal="left" vertical="center"/>
    </xf>
    <xf numFmtId="0" fontId="28" fillId="0" borderId="243" xfId="0" applyFont="1" applyBorder="1" applyAlignment="1">
      <alignment horizontal="center" vertical="center"/>
    </xf>
    <xf numFmtId="180" fontId="28" fillId="0" borderId="243" xfId="0" applyNumberFormat="1" applyFont="1" applyBorder="1" applyAlignment="1">
      <alignment horizontal="center" vertical="center"/>
    </xf>
    <xf numFmtId="0" fontId="28" fillId="0" borderId="246" xfId="0" applyFont="1" applyBorder="1" applyAlignment="1">
      <alignment horizontal="center" vertical="center"/>
    </xf>
    <xf numFmtId="180" fontId="28" fillId="0" borderId="247" xfId="0" applyNumberFormat="1" applyFont="1" applyBorder="1" applyAlignment="1">
      <alignment horizontal="center" vertical="center"/>
    </xf>
    <xf numFmtId="0" fontId="28" fillId="0" borderId="244" xfId="0" applyFont="1" applyBorder="1" applyAlignment="1">
      <alignment horizontal="left" vertical="center"/>
    </xf>
    <xf numFmtId="0" fontId="28" fillId="0" borderId="244" xfId="0" applyFont="1" applyBorder="1" applyAlignment="1">
      <alignment horizontal="center" vertical="center"/>
    </xf>
    <xf numFmtId="180" fontId="28" fillId="0" borderId="244" xfId="0" applyNumberFormat="1" applyFont="1" applyBorder="1" applyAlignment="1">
      <alignment horizontal="center" vertical="center"/>
    </xf>
    <xf numFmtId="0" fontId="28" fillId="0" borderId="248" xfId="0" applyFont="1" applyBorder="1" applyAlignment="1">
      <alignment horizontal="center" vertical="center"/>
    </xf>
    <xf numFmtId="180" fontId="28" fillId="0" borderId="237" xfId="0" applyNumberFormat="1" applyFont="1" applyBorder="1" applyAlignment="1">
      <alignment horizontal="center" vertical="center"/>
    </xf>
    <xf numFmtId="0" fontId="28" fillId="0" borderId="238" xfId="0" applyFont="1" applyBorder="1" applyAlignment="1">
      <alignment horizontal="left" vertical="center"/>
    </xf>
    <xf numFmtId="0" fontId="28" fillId="0" borderId="238" xfId="0" applyFont="1" applyBorder="1" applyAlignment="1">
      <alignment horizontal="center" vertical="center"/>
    </xf>
    <xf numFmtId="180" fontId="28" fillId="0" borderId="238" xfId="0" applyNumberFormat="1" applyFont="1" applyBorder="1" applyAlignment="1">
      <alignment horizontal="center" vertical="center"/>
    </xf>
    <xf numFmtId="0" fontId="28" fillId="0" borderId="239" xfId="0" applyFont="1" applyBorder="1" applyAlignment="1">
      <alignment horizontal="center" vertical="center"/>
    </xf>
    <xf numFmtId="3" fontId="28" fillId="0" borderId="243" xfId="0" applyNumberFormat="1" applyFont="1" applyBorder="1" applyAlignment="1">
      <alignment horizontal="center" vertical="center"/>
    </xf>
    <xf numFmtId="180" fontId="28" fillId="0" borderId="246" xfId="0" applyNumberFormat="1" applyFont="1" applyBorder="1" applyAlignment="1">
      <alignment horizontal="center" vertical="center"/>
    </xf>
    <xf numFmtId="3" fontId="28" fillId="0" borderId="244" xfId="0" applyNumberFormat="1" applyFont="1" applyBorder="1" applyAlignment="1">
      <alignment horizontal="center" vertical="center"/>
    </xf>
    <xf numFmtId="180" fontId="28" fillId="0" borderId="248" xfId="0" applyNumberFormat="1" applyFont="1" applyBorder="1" applyAlignment="1">
      <alignment horizontal="center" vertical="center"/>
    </xf>
    <xf numFmtId="49" fontId="23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49" fontId="23" fillId="0" borderId="0" xfId="0" applyNumberFormat="1" applyFont="1" applyAlignment="1">
      <alignment horizontal="right" vertical="center"/>
    </xf>
    <xf numFmtId="3" fontId="23" fillId="0" borderId="0" xfId="0" applyNumberFormat="1" applyFont="1" applyAlignment="1">
      <alignment horizontal="right" vertical="center"/>
    </xf>
    <xf numFmtId="180" fontId="26" fillId="0" borderId="0" xfId="13" applyNumberFormat="1" applyFont="1">
      <alignment vertical="center"/>
    </xf>
    <xf numFmtId="0" fontId="0" fillId="0" borderId="50" xfId="8" applyFont="1" applyBorder="1" applyAlignment="1">
      <alignment vertical="center" wrapText="1"/>
    </xf>
    <xf numFmtId="0" fontId="13" fillId="0" borderId="10" xfId="8" applyBorder="1" applyAlignment="1">
      <alignment vertical="center" wrapText="1"/>
    </xf>
    <xf numFmtId="0" fontId="0" fillId="0" borderId="10" xfId="8" applyFont="1" applyBorder="1" applyAlignment="1">
      <alignment vertical="center" wrapText="1"/>
    </xf>
    <xf numFmtId="41" fontId="0" fillId="0" borderId="10" xfId="8" applyNumberFormat="1" applyFont="1" applyBorder="1" applyAlignment="1">
      <alignment horizontal="left" vertical="top" wrapText="1"/>
    </xf>
    <xf numFmtId="0" fontId="0" fillId="0" borderId="134" xfId="8" applyFont="1" applyBorder="1" applyAlignment="1">
      <alignment vertical="center" wrapText="1"/>
    </xf>
    <xf numFmtId="0" fontId="2" fillId="0" borderId="92" xfId="5" applyFont="1" applyBorder="1" applyAlignment="1">
      <alignment horizontal="center" vertical="center"/>
    </xf>
    <xf numFmtId="41" fontId="0" fillId="0" borderId="134" xfId="9" applyFont="1" applyFill="1" applyBorder="1" applyAlignment="1">
      <alignment horizontal="center" vertical="center"/>
    </xf>
    <xf numFmtId="41" fontId="0" fillId="0" borderId="10" xfId="9" applyFont="1" applyFill="1" applyBorder="1" applyAlignment="1">
      <alignment horizontal="center" vertical="center"/>
    </xf>
    <xf numFmtId="0" fontId="21" fillId="0" borderId="0" xfId="5" applyFont="1" applyAlignment="1">
      <alignment horizontal="center" vertical="center"/>
    </xf>
    <xf numFmtId="0" fontId="8" fillId="3" borderId="66" xfId="5" applyFill="1" applyBorder="1" applyAlignment="1">
      <alignment horizontal="center" vertical="center"/>
    </xf>
    <xf numFmtId="0" fontId="8" fillId="3" borderId="93" xfId="5" applyFill="1" applyBorder="1" applyAlignment="1">
      <alignment horizontal="center" vertical="center"/>
    </xf>
    <xf numFmtId="0" fontId="8" fillId="3" borderId="181" xfId="5" applyFill="1" applyBorder="1" applyAlignment="1">
      <alignment horizontal="center" vertical="center"/>
    </xf>
    <xf numFmtId="0" fontId="8" fillId="3" borderId="182" xfId="5" applyFill="1" applyBorder="1" applyAlignment="1">
      <alignment horizontal="center" vertical="center"/>
    </xf>
    <xf numFmtId="0" fontId="30" fillId="0" borderId="156" xfId="0" applyFont="1" applyBorder="1" applyAlignment="1">
      <alignment horizontal="center" vertical="center" wrapText="1"/>
    </xf>
    <xf numFmtId="0" fontId="30" fillId="0" borderId="145" xfId="0" applyFont="1" applyBorder="1" applyAlignment="1">
      <alignment horizontal="center" vertical="center" wrapText="1"/>
    </xf>
    <xf numFmtId="0" fontId="30" fillId="0" borderId="146" xfId="0" applyFont="1" applyBorder="1" applyAlignment="1">
      <alignment horizontal="center" vertical="center" wrapText="1"/>
    </xf>
    <xf numFmtId="0" fontId="30" fillId="0" borderId="157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147" xfId="0" applyFont="1" applyBorder="1" applyAlignment="1">
      <alignment horizontal="center" vertical="center" wrapText="1"/>
    </xf>
    <xf numFmtId="0" fontId="30" fillId="0" borderId="158" xfId="0" applyFont="1" applyBorder="1" applyAlignment="1">
      <alignment horizontal="center" vertical="center" wrapText="1"/>
    </xf>
    <xf numFmtId="0" fontId="30" fillId="0" borderId="159" xfId="0" applyFont="1" applyBorder="1" applyAlignment="1">
      <alignment horizontal="center" vertical="center" wrapText="1"/>
    </xf>
    <xf numFmtId="0" fontId="30" fillId="0" borderId="160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41" fontId="0" fillId="0" borderId="94" xfId="4" applyFont="1" applyFill="1" applyBorder="1" applyAlignment="1">
      <alignment horizontal="center" vertical="center" wrapText="1"/>
    </xf>
    <xf numFmtId="41" fontId="0" fillId="0" borderId="95" xfId="4" applyFont="1" applyFill="1" applyBorder="1" applyAlignment="1">
      <alignment horizontal="center" vertical="center" wrapText="1"/>
    </xf>
    <xf numFmtId="41" fontId="0" fillId="0" borderId="97" xfId="4" applyFont="1" applyFill="1" applyBorder="1" applyAlignment="1">
      <alignment horizontal="center" vertical="center" wrapText="1"/>
    </xf>
    <xf numFmtId="41" fontId="0" fillId="0" borderId="80" xfId="4" applyFont="1" applyFill="1" applyBorder="1" applyAlignment="1">
      <alignment horizontal="center" vertical="center" wrapText="1"/>
    </xf>
    <xf numFmtId="41" fontId="0" fillId="0" borderId="64" xfId="4" applyFont="1" applyFill="1" applyBorder="1" applyAlignment="1">
      <alignment horizontal="center" vertical="center" wrapText="1"/>
    </xf>
    <xf numFmtId="41" fontId="0" fillId="0" borderId="65" xfId="4" applyFont="1" applyFill="1" applyBorder="1" applyAlignment="1">
      <alignment horizontal="center" vertical="center" wrapText="1"/>
    </xf>
    <xf numFmtId="41" fontId="0" fillId="0" borderId="76" xfId="4" applyFont="1" applyFill="1" applyBorder="1" applyAlignment="1">
      <alignment horizontal="center" vertical="center" wrapText="1"/>
    </xf>
    <xf numFmtId="41" fontId="0" fillId="0" borderId="0" xfId="4" applyFont="1" applyFill="1" applyBorder="1" applyAlignment="1">
      <alignment horizontal="center" vertical="center" wrapText="1"/>
    </xf>
    <xf numFmtId="41" fontId="0" fillId="0" borderId="53" xfId="4" applyFont="1" applyFill="1" applyBorder="1" applyAlignment="1">
      <alignment horizontal="center" vertical="center" wrapText="1"/>
    </xf>
    <xf numFmtId="41" fontId="0" fillId="0" borderId="81" xfId="4" applyFont="1" applyFill="1" applyBorder="1" applyAlignment="1">
      <alignment horizontal="center" vertical="center" wrapText="1"/>
    </xf>
    <xf numFmtId="41" fontId="0" fillId="0" borderId="88" xfId="4" applyFont="1" applyFill="1" applyBorder="1" applyAlignment="1">
      <alignment horizontal="center" vertical="center" wrapText="1"/>
    </xf>
    <xf numFmtId="41" fontId="0" fillId="0" borderId="82" xfId="4" applyFont="1" applyFill="1" applyBorder="1" applyAlignment="1">
      <alignment horizontal="center" vertical="center" wrapText="1"/>
    </xf>
    <xf numFmtId="0" fontId="0" fillId="0" borderId="51" xfId="4" applyNumberFormat="1" applyFont="1" applyFill="1" applyBorder="1" applyAlignment="1">
      <alignment horizontal="center" vertical="center" wrapText="1"/>
    </xf>
    <xf numFmtId="0" fontId="0" fillId="0" borderId="52" xfId="4" applyNumberFormat="1" applyFont="1" applyFill="1" applyBorder="1" applyAlignment="1">
      <alignment horizontal="center" vertical="center" wrapText="1"/>
    </xf>
    <xf numFmtId="0" fontId="0" fillId="0" borderId="44" xfId="4" applyNumberFormat="1" applyFont="1" applyFill="1" applyBorder="1" applyAlignment="1">
      <alignment horizontal="center" vertical="center" wrapText="1"/>
    </xf>
    <xf numFmtId="0" fontId="0" fillId="0" borderId="53" xfId="4" applyNumberFormat="1" applyFont="1" applyFill="1" applyBorder="1" applyAlignment="1">
      <alignment horizontal="center" vertical="center" wrapText="1"/>
    </xf>
    <xf numFmtId="0" fontId="0" fillId="0" borderId="54" xfId="4" applyNumberFormat="1" applyFont="1" applyFill="1" applyBorder="1" applyAlignment="1">
      <alignment horizontal="center" vertical="center" wrapText="1"/>
    </xf>
    <xf numFmtId="0" fontId="0" fillId="0" borderId="55" xfId="4" applyNumberFormat="1" applyFont="1" applyFill="1" applyBorder="1" applyAlignment="1">
      <alignment horizontal="center" vertical="center" wrapText="1"/>
    </xf>
    <xf numFmtId="0" fontId="0" fillId="0" borderId="4" xfId="4" applyNumberFormat="1" applyFont="1" applyFill="1" applyBorder="1" applyAlignment="1">
      <alignment horizontal="center" vertical="center" wrapText="1"/>
    </xf>
    <xf numFmtId="0" fontId="0" fillId="0" borderId="37" xfId="4" applyNumberFormat="1" applyFont="1" applyFill="1" applyBorder="1" applyAlignment="1">
      <alignment horizontal="center" vertical="center" wrapText="1"/>
    </xf>
    <xf numFmtId="0" fontId="0" fillId="0" borderId="11" xfId="4" applyNumberFormat="1" applyFont="1" applyFill="1" applyBorder="1" applyAlignment="1">
      <alignment horizontal="center" vertical="center" wrapText="1"/>
    </xf>
    <xf numFmtId="0" fontId="0" fillId="0" borderId="3" xfId="4" applyNumberFormat="1" applyFont="1" applyFill="1" applyBorder="1" applyAlignment="1">
      <alignment horizontal="center" vertical="center" wrapText="1"/>
    </xf>
    <xf numFmtId="0" fontId="0" fillId="0" borderId="17" xfId="4" applyNumberFormat="1" applyFont="1" applyFill="1" applyBorder="1" applyAlignment="1">
      <alignment horizontal="center" vertical="center" wrapText="1"/>
    </xf>
    <xf numFmtId="0" fontId="0" fillId="0" borderId="20" xfId="4" applyNumberFormat="1" applyFont="1" applyFill="1" applyBorder="1" applyAlignment="1">
      <alignment horizontal="center" vertical="center" wrapText="1"/>
    </xf>
    <xf numFmtId="41" fontId="0" fillId="0" borderId="96" xfId="4" applyFont="1" applyFill="1" applyBorder="1" applyAlignment="1">
      <alignment horizontal="center" vertical="center" wrapText="1"/>
    </xf>
    <xf numFmtId="0" fontId="0" fillId="0" borderId="23" xfId="4" applyNumberFormat="1" applyFont="1" applyFill="1" applyBorder="1" applyAlignment="1">
      <alignment horizontal="center" vertical="center" wrapText="1"/>
    </xf>
    <xf numFmtId="41" fontId="0" fillId="0" borderId="98" xfId="4" applyFont="1" applyFill="1" applyBorder="1" applyAlignment="1">
      <alignment horizontal="center" vertical="center" wrapText="1"/>
    </xf>
    <xf numFmtId="41" fontId="0" fillId="3" borderId="66" xfId="4" applyFont="1" applyFill="1" applyBorder="1" applyAlignment="1">
      <alignment horizontal="center" vertical="center"/>
    </xf>
    <xf numFmtId="41" fontId="0" fillId="3" borderId="93" xfId="4" applyFont="1" applyFill="1" applyBorder="1" applyAlignment="1">
      <alignment horizontal="center" vertical="center"/>
    </xf>
    <xf numFmtId="41" fontId="0" fillId="3" borderId="67" xfId="4" applyFont="1" applyFill="1" applyBorder="1" applyAlignment="1">
      <alignment horizontal="center" vertical="center"/>
    </xf>
    <xf numFmtId="41" fontId="0" fillId="3" borderId="70" xfId="4" applyFont="1" applyFill="1" applyBorder="1" applyAlignment="1">
      <alignment horizontal="center" vertical="center"/>
    </xf>
    <xf numFmtId="41" fontId="0" fillId="3" borderId="71" xfId="4" applyFont="1" applyFill="1" applyBorder="1" applyAlignment="1">
      <alignment horizontal="center" vertical="center"/>
    </xf>
    <xf numFmtId="41" fontId="0" fillId="3" borderId="68" xfId="4" applyFont="1" applyFill="1" applyBorder="1" applyAlignment="1">
      <alignment horizontal="center" vertical="center"/>
    </xf>
    <xf numFmtId="41" fontId="0" fillId="3" borderId="20" xfId="4" applyFont="1" applyFill="1" applyBorder="1" applyAlignment="1">
      <alignment horizontal="center" vertical="center"/>
    </xf>
    <xf numFmtId="41" fontId="0" fillId="3" borderId="179" xfId="4" applyFont="1" applyFill="1" applyBorder="1" applyAlignment="1">
      <alignment horizontal="center" vertical="center"/>
    </xf>
    <xf numFmtId="41" fontId="0" fillId="3" borderId="180" xfId="4" applyFont="1" applyFill="1" applyBorder="1" applyAlignment="1">
      <alignment horizontal="center" vertical="center"/>
    </xf>
    <xf numFmtId="41" fontId="0" fillId="3" borderId="69" xfId="4" applyFont="1" applyFill="1" applyBorder="1" applyAlignment="1">
      <alignment horizontal="center" vertical="center"/>
    </xf>
    <xf numFmtId="41" fontId="0" fillId="3" borderId="45" xfId="4" applyFont="1" applyFill="1" applyBorder="1" applyAlignment="1">
      <alignment horizontal="center" vertical="center"/>
    </xf>
    <xf numFmtId="41" fontId="0" fillId="3" borderId="124" xfId="4" applyFont="1" applyFill="1" applyBorder="1" applyAlignment="1">
      <alignment horizontal="center" vertical="center"/>
    </xf>
    <xf numFmtId="41" fontId="0" fillId="3" borderId="125" xfId="4" applyFont="1" applyFill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6" fillId="0" borderId="39" xfId="5" applyFont="1" applyBorder="1" applyAlignment="1">
      <alignment horizontal="center" vertical="center"/>
    </xf>
    <xf numFmtId="0" fontId="6" fillId="0" borderId="40" xfId="5" applyFont="1" applyBorder="1" applyAlignment="1">
      <alignment horizontal="center" vertical="center"/>
    </xf>
    <xf numFmtId="0" fontId="6" fillId="0" borderId="55" xfId="5" applyFont="1" applyBorder="1" applyAlignment="1">
      <alignment horizontal="center" vertical="center"/>
    </xf>
    <xf numFmtId="0" fontId="15" fillId="3" borderId="175" xfId="0" applyFont="1" applyFill="1" applyBorder="1" applyAlignment="1">
      <alignment horizontal="center" vertical="center" wrapText="1"/>
    </xf>
    <xf numFmtId="0" fontId="15" fillId="3" borderId="176" xfId="0" applyFont="1" applyFill="1" applyBorder="1" applyAlignment="1">
      <alignment horizontal="center" vertical="center" wrapText="1"/>
    </xf>
    <xf numFmtId="0" fontId="15" fillId="3" borderId="177" xfId="0" applyFont="1" applyFill="1" applyBorder="1" applyAlignment="1">
      <alignment horizontal="center" vertical="center" wrapText="1"/>
    </xf>
    <xf numFmtId="0" fontId="21" fillId="0" borderId="0" xfId="13" applyFont="1" applyAlignment="1">
      <alignment horizontal="center" vertical="center"/>
    </xf>
    <xf numFmtId="0" fontId="22" fillId="3" borderId="233" xfId="13" applyFont="1" applyFill="1" applyBorder="1" applyAlignment="1">
      <alignment horizontal="center" vertical="center" wrapText="1"/>
    </xf>
    <xf numFmtId="0" fontId="22" fillId="3" borderId="67" xfId="13" applyFont="1" applyFill="1" applyBorder="1" applyAlignment="1">
      <alignment horizontal="center" vertical="center" wrapText="1"/>
    </xf>
    <xf numFmtId="0" fontId="27" fillId="4" borderId="114" xfId="8" applyFont="1" applyFill="1" applyBorder="1" applyAlignment="1">
      <alignment horizontal="center" vertical="center"/>
    </xf>
    <xf numFmtId="0" fontId="27" fillId="4" borderId="115" xfId="8" applyFont="1" applyFill="1" applyBorder="1" applyAlignment="1">
      <alignment horizontal="center" vertical="center"/>
    </xf>
    <xf numFmtId="0" fontId="27" fillId="4" borderId="116" xfId="8" applyFont="1" applyFill="1" applyBorder="1" applyAlignment="1">
      <alignment horizontal="center" vertical="center"/>
    </xf>
    <xf numFmtId="0" fontId="26" fillId="2" borderId="117" xfId="8" applyFont="1" applyFill="1" applyBorder="1" applyAlignment="1">
      <alignment horizontal="left" vertical="center" wrapText="1"/>
    </xf>
    <xf numFmtId="0" fontId="26" fillId="2" borderId="113" xfId="8" applyFont="1" applyFill="1" applyBorder="1" applyAlignment="1">
      <alignment horizontal="left" vertical="center" wrapText="1"/>
    </xf>
    <xf numFmtId="0" fontId="26" fillId="2" borderId="118" xfId="8" applyFont="1" applyFill="1" applyBorder="1" applyAlignment="1">
      <alignment horizontal="left" vertical="center" wrapText="1"/>
    </xf>
    <xf numFmtId="0" fontId="27" fillId="4" borderId="206" xfId="7" applyFont="1" applyFill="1" applyBorder="1" applyAlignment="1">
      <alignment horizontal="center" vertical="center"/>
    </xf>
    <xf numFmtId="0" fontId="27" fillId="4" borderId="207" xfId="7" applyFont="1" applyFill="1" applyBorder="1" applyAlignment="1">
      <alignment horizontal="center" vertical="center"/>
    </xf>
    <xf numFmtId="0" fontId="27" fillId="4" borderId="208" xfId="7" applyFont="1" applyFill="1" applyBorder="1" applyAlignment="1">
      <alignment horizontal="center" vertical="center"/>
    </xf>
    <xf numFmtId="0" fontId="26" fillId="4" borderId="117" xfId="8" applyFont="1" applyFill="1" applyBorder="1" applyAlignment="1">
      <alignment horizontal="left" vertical="center" wrapText="1"/>
    </xf>
    <xf numFmtId="0" fontId="26" fillId="4" borderId="113" xfId="8" applyFont="1" applyFill="1" applyBorder="1" applyAlignment="1">
      <alignment horizontal="left" vertical="center" wrapText="1"/>
    </xf>
    <xf numFmtId="0" fontId="26" fillId="4" borderId="118" xfId="8" applyFont="1" applyFill="1" applyBorder="1" applyAlignment="1">
      <alignment horizontal="left" vertical="center" wrapText="1"/>
    </xf>
    <xf numFmtId="0" fontId="23" fillId="0" borderId="9" xfId="13" applyFont="1" applyBorder="1" applyAlignment="1">
      <alignment horizontal="center" vertical="center"/>
    </xf>
    <xf numFmtId="0" fontId="23" fillId="0" borderId="231" xfId="13" applyFont="1" applyBorder="1" applyAlignment="1">
      <alignment horizontal="center" vertical="center"/>
    </xf>
    <xf numFmtId="0" fontId="23" fillId="0" borderId="123" xfId="13" applyFont="1" applyBorder="1" applyAlignment="1">
      <alignment horizontal="center" vertical="center"/>
    </xf>
    <xf numFmtId="0" fontId="23" fillId="0" borderId="140" xfId="13" applyFont="1" applyBorder="1" applyAlignment="1">
      <alignment horizontal="center" vertical="center"/>
    </xf>
    <xf numFmtId="0" fontId="23" fillId="0" borderId="141" xfId="13" applyFont="1" applyBorder="1" applyAlignment="1">
      <alignment horizontal="center" vertical="center"/>
    </xf>
    <xf numFmtId="0" fontId="22" fillId="3" borderId="93" xfId="13" applyFont="1" applyFill="1" applyBorder="1" applyAlignment="1">
      <alignment horizontal="center" vertical="center" wrapText="1"/>
    </xf>
    <xf numFmtId="0" fontId="23" fillId="0" borderId="230" xfId="13" applyFont="1" applyBorder="1" applyAlignment="1">
      <alignment horizontal="center" vertical="center"/>
    </xf>
    <xf numFmtId="177" fontId="23" fillId="0" borderId="84" xfId="13" applyNumberFormat="1" applyFont="1" applyBorder="1" applyAlignment="1">
      <alignment horizontal="center" vertical="center"/>
    </xf>
    <xf numFmtId="177" fontId="23" fillId="0" borderId="82" xfId="13" applyNumberFormat="1" applyFont="1" applyBorder="1" applyAlignment="1">
      <alignment horizontal="center" vertical="center"/>
    </xf>
    <xf numFmtId="177" fontId="23" fillId="0" borderId="9" xfId="13" applyNumberFormat="1" applyFont="1" applyBorder="1" applyAlignment="1">
      <alignment horizontal="center" vertical="center"/>
    </xf>
    <xf numFmtId="177" fontId="23" fillId="0" borderId="141" xfId="13" applyNumberFormat="1" applyFont="1" applyBorder="1" applyAlignment="1">
      <alignment horizontal="center" vertical="center"/>
    </xf>
    <xf numFmtId="177" fontId="23" fillId="0" borderId="123" xfId="13" applyNumberFormat="1" applyFont="1" applyBorder="1" applyAlignment="1">
      <alignment horizontal="center" vertical="center"/>
    </xf>
    <xf numFmtId="177" fontId="23" fillId="0" borderId="140" xfId="13" applyNumberFormat="1" applyFont="1" applyBorder="1" applyAlignment="1">
      <alignment horizontal="center" vertical="center"/>
    </xf>
    <xf numFmtId="0" fontId="23" fillId="0" borderId="84" xfId="13" applyFont="1" applyBorder="1" applyAlignment="1">
      <alignment horizontal="center" vertical="center"/>
    </xf>
    <xf numFmtId="0" fontId="23" fillId="0" borderId="82" xfId="13" applyFont="1" applyBorder="1" applyAlignment="1">
      <alignment horizontal="center" vertical="center"/>
    </xf>
    <xf numFmtId="0" fontId="27" fillId="4" borderId="240" xfId="8" applyFont="1" applyFill="1" applyBorder="1" applyAlignment="1">
      <alignment horizontal="center" vertical="center"/>
    </xf>
    <xf numFmtId="0" fontId="27" fillId="4" borderId="241" xfId="8" applyFont="1" applyFill="1" applyBorder="1" applyAlignment="1">
      <alignment horizontal="center" vertical="center"/>
    </xf>
    <xf numFmtId="0" fontId="27" fillId="4" borderId="242" xfId="8" applyFont="1" applyFill="1" applyBorder="1" applyAlignment="1">
      <alignment horizontal="center" vertical="center"/>
    </xf>
    <xf numFmtId="0" fontId="23" fillId="0" borderId="88" xfId="13" applyFont="1" applyBorder="1" applyAlignment="1">
      <alignment horizontal="center" vertical="center"/>
    </xf>
    <xf numFmtId="0" fontId="28" fillId="2" borderId="203" xfId="7" applyFont="1" applyFill="1" applyBorder="1" applyAlignment="1">
      <alignment horizontal="left" vertical="center" wrapText="1"/>
    </xf>
    <xf numFmtId="0" fontId="28" fillId="2" borderId="204" xfId="7" applyFont="1" applyFill="1" applyBorder="1" applyAlignment="1">
      <alignment horizontal="left" vertical="center" wrapText="1"/>
    </xf>
    <xf numFmtId="0" fontId="28" fillId="2" borderId="205" xfId="7" applyFont="1" applyFill="1" applyBorder="1" applyAlignment="1">
      <alignment horizontal="left" vertical="center" wrapText="1"/>
    </xf>
    <xf numFmtId="0" fontId="27" fillId="4" borderId="114" xfId="7" applyFont="1" applyFill="1" applyBorder="1" applyAlignment="1">
      <alignment horizontal="center" vertical="center"/>
    </xf>
    <xf numFmtId="0" fontId="27" fillId="4" borderId="115" xfId="7" applyFont="1" applyFill="1" applyBorder="1" applyAlignment="1">
      <alignment horizontal="center" vertical="center"/>
    </xf>
    <xf numFmtId="0" fontId="27" fillId="4" borderId="116" xfId="7" applyFont="1" applyFill="1" applyBorder="1" applyAlignment="1">
      <alignment horizontal="center" vertical="center"/>
    </xf>
    <xf numFmtId="0" fontId="28" fillId="2" borderId="117" xfId="7" applyFont="1" applyFill="1" applyBorder="1" applyAlignment="1">
      <alignment horizontal="left" vertical="center" wrapText="1"/>
    </xf>
    <xf numFmtId="0" fontId="28" fillId="2" borderId="113" xfId="7" applyFont="1" applyFill="1" applyBorder="1" applyAlignment="1">
      <alignment horizontal="left" vertical="center" wrapText="1"/>
    </xf>
    <xf numFmtId="0" fontId="28" fillId="2" borderId="118" xfId="7" applyFont="1" applyFill="1" applyBorder="1" applyAlignment="1">
      <alignment horizontal="left" vertical="center" wrapText="1"/>
    </xf>
    <xf numFmtId="0" fontId="26" fillId="2" borderId="237" xfId="8" applyFont="1" applyFill="1" applyBorder="1" applyAlignment="1">
      <alignment horizontal="left" vertical="center" wrapText="1"/>
    </xf>
    <xf numFmtId="0" fontId="26" fillId="2" borderId="238" xfId="8" applyFont="1" applyFill="1" applyBorder="1" applyAlignment="1">
      <alignment horizontal="left" vertical="center" wrapText="1"/>
    </xf>
    <xf numFmtId="0" fontId="26" fillId="2" borderId="239" xfId="8" applyFont="1" applyFill="1" applyBorder="1" applyAlignment="1">
      <alignment horizontal="left" vertical="center" wrapText="1"/>
    </xf>
    <xf numFmtId="0" fontId="0" fillId="0" borderId="101" xfId="0" applyBorder="1" applyAlignment="1">
      <alignment horizontal="center" vertical="center"/>
    </xf>
    <xf numFmtId="0" fontId="0" fillId="0" borderId="102" xfId="0" applyBorder="1" applyAlignment="1">
      <alignment horizontal="center" vertical="center"/>
    </xf>
    <xf numFmtId="0" fontId="21" fillId="0" borderId="0" xfId="8" applyFont="1" applyAlignment="1">
      <alignment horizontal="center" vertical="center"/>
    </xf>
    <xf numFmtId="0" fontId="13" fillId="0" borderId="249" xfId="8" applyBorder="1" applyAlignment="1">
      <alignment horizontal="center" vertical="center"/>
    </xf>
    <xf numFmtId="0" fontId="13" fillId="0" borderId="250" xfId="8" applyBorder="1" applyAlignment="1">
      <alignment horizontal="center" vertical="center"/>
    </xf>
    <xf numFmtId="41" fontId="0" fillId="3" borderId="18" xfId="4" applyFont="1" applyFill="1" applyBorder="1" applyAlignment="1">
      <alignment horizontal="center" vertical="center"/>
    </xf>
    <xf numFmtId="41" fontId="0" fillId="3" borderId="21" xfId="4" applyFont="1" applyFill="1" applyBorder="1" applyAlignment="1">
      <alignment horizontal="center" vertical="center"/>
    </xf>
    <xf numFmtId="41" fontId="0" fillId="3" borderId="17" xfId="4" applyFont="1" applyFill="1" applyBorder="1" applyAlignment="1">
      <alignment horizontal="center" vertical="center"/>
    </xf>
    <xf numFmtId="0" fontId="0" fillId="0" borderId="108" xfId="0" applyBorder="1" applyAlignment="1">
      <alignment horizontal="center" vertical="center"/>
    </xf>
    <xf numFmtId="0" fontId="0" fillId="0" borderId="109" xfId="0" applyBorder="1" applyAlignment="1">
      <alignment horizontal="center" vertical="center"/>
    </xf>
    <xf numFmtId="0" fontId="0" fillId="0" borderId="110" xfId="0" applyBorder="1" applyAlignment="1">
      <alignment horizontal="center" vertical="center"/>
    </xf>
    <xf numFmtId="0" fontId="0" fillId="3" borderId="15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0" borderId="34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</cellXfs>
  <cellStyles count="14">
    <cellStyle name="쉼표 [0]" xfId="4" builtinId="6"/>
    <cellStyle name="쉼표 [0] 2" xfId="6" xr:uid="{00000000-0005-0000-0000-000001000000}"/>
    <cellStyle name="쉼표 [0] 2 2" xfId="9" xr:uid="{00000000-0005-0000-0000-000002000000}"/>
    <cellStyle name="쉼표 [0] 3" xfId="11" xr:uid="{00000000-0005-0000-0000-000003000000}"/>
    <cellStyle name="표준" xfId="0" builtinId="0"/>
    <cellStyle name="표준 10" xfId="2" xr:uid="{00000000-0005-0000-0000-000005000000}"/>
    <cellStyle name="표준 2" xfId="1" xr:uid="{00000000-0005-0000-0000-000006000000}"/>
    <cellStyle name="표준 2 2" xfId="8" xr:uid="{00000000-0005-0000-0000-000007000000}"/>
    <cellStyle name="표준 3" xfId="3" xr:uid="{00000000-0005-0000-0000-000008000000}"/>
    <cellStyle name="표준 4" xfId="5" xr:uid="{00000000-0005-0000-0000-000009000000}"/>
    <cellStyle name="표준 4 2" xfId="13" xr:uid="{00000000-0005-0000-0000-00000A000000}"/>
    <cellStyle name="표준 5" xfId="7" xr:uid="{00000000-0005-0000-0000-00000B000000}"/>
    <cellStyle name="표준 6" xfId="10" xr:uid="{00000000-0005-0000-0000-00000C000000}"/>
    <cellStyle name="표준 7" xfId="12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M183"/>
  <sheetViews>
    <sheetView tabSelected="1" zoomScale="80" zoomScaleNormal="80" workbookViewId="0">
      <selection activeCell="C22" sqref="C22"/>
    </sheetView>
  </sheetViews>
  <sheetFormatPr defaultRowHeight="16.5" x14ac:dyDescent="0.3"/>
  <cols>
    <col min="1" max="8" width="14.625" style="28" customWidth="1"/>
    <col min="9" max="9" width="9" style="28"/>
    <col min="10" max="10" width="16.375" style="28" bestFit="1" customWidth="1"/>
    <col min="11" max="12" width="13.375" style="28" bestFit="1" customWidth="1"/>
    <col min="13" max="13" width="16.375" style="28" bestFit="1" customWidth="1"/>
    <col min="14" max="16384" width="9" style="28"/>
  </cols>
  <sheetData>
    <row r="1" spans="1:13" ht="39" x14ac:dyDescent="0.3">
      <c r="A1" s="411" t="s">
        <v>2510</v>
      </c>
      <c r="B1" s="411"/>
      <c r="C1" s="411"/>
      <c r="D1" s="411"/>
      <c r="E1" s="411"/>
      <c r="F1" s="411"/>
      <c r="G1" s="411"/>
      <c r="H1" s="411"/>
    </row>
    <row r="2" spans="1:13" ht="30" customHeight="1" x14ac:dyDescent="0.3">
      <c r="A2" s="29"/>
    </row>
    <row r="3" spans="1:13" s="30" customFormat="1" ht="30" customHeight="1" thickBot="1" x14ac:dyDescent="0.35"/>
    <row r="4" spans="1:13" s="30" customFormat="1" ht="30" customHeight="1" thickTop="1" x14ac:dyDescent="0.3">
      <c r="A4" s="412" t="s">
        <v>83</v>
      </c>
      <c r="B4" s="413"/>
      <c r="C4" s="413"/>
      <c r="D4" s="413"/>
      <c r="E4" s="414" t="s">
        <v>84</v>
      </c>
      <c r="F4" s="413"/>
      <c r="G4" s="413"/>
      <c r="H4" s="415"/>
    </row>
    <row r="5" spans="1:13" s="30" customFormat="1" ht="30" customHeight="1" thickBot="1" x14ac:dyDescent="0.35">
      <c r="A5" s="190" t="s">
        <v>85</v>
      </c>
      <c r="B5" s="188" t="s">
        <v>86</v>
      </c>
      <c r="C5" s="188" t="s">
        <v>87</v>
      </c>
      <c r="D5" s="189" t="s">
        <v>88</v>
      </c>
      <c r="E5" s="187" t="s">
        <v>85</v>
      </c>
      <c r="F5" s="188" t="s">
        <v>86</v>
      </c>
      <c r="G5" s="188" t="s">
        <v>87</v>
      </c>
      <c r="H5" s="191" t="s">
        <v>88</v>
      </c>
    </row>
    <row r="6" spans="1:13" s="30" customFormat="1" ht="30" customHeight="1" thickTop="1" x14ac:dyDescent="0.3">
      <c r="A6" s="192" t="s">
        <v>131</v>
      </c>
      <c r="B6" s="32">
        <v>1600000</v>
      </c>
      <c r="C6" s="32">
        <v>600000</v>
      </c>
      <c r="D6" s="33">
        <v>1000000</v>
      </c>
      <c r="E6" s="31" t="s">
        <v>89</v>
      </c>
      <c r="F6" s="34">
        <v>1637957580</v>
      </c>
      <c r="G6" s="34">
        <v>1632208850</v>
      </c>
      <c r="H6" s="193">
        <v>5748730</v>
      </c>
    </row>
    <row r="7" spans="1:13" s="30" customFormat="1" ht="30" customHeight="1" x14ac:dyDescent="0.3">
      <c r="A7" s="194" t="s">
        <v>132</v>
      </c>
      <c r="B7" s="32">
        <v>2534964020</v>
      </c>
      <c r="C7" s="32">
        <v>2536931320</v>
      </c>
      <c r="D7" s="33">
        <v>-1967300</v>
      </c>
      <c r="E7" s="35" t="s">
        <v>42</v>
      </c>
      <c r="F7" s="36">
        <v>9341020</v>
      </c>
      <c r="G7" s="36">
        <v>8764720</v>
      </c>
      <c r="H7" s="193">
        <v>576300</v>
      </c>
    </row>
    <row r="8" spans="1:13" s="30" customFormat="1" ht="30" customHeight="1" x14ac:dyDescent="0.3">
      <c r="A8" s="194" t="s">
        <v>133</v>
      </c>
      <c r="B8" s="32">
        <v>62104000</v>
      </c>
      <c r="C8" s="32">
        <v>49968800</v>
      </c>
      <c r="D8" s="33">
        <v>12135200</v>
      </c>
      <c r="E8" s="35" t="s">
        <v>44</v>
      </c>
      <c r="F8" s="36">
        <v>81976250</v>
      </c>
      <c r="G8" s="36">
        <v>81018050</v>
      </c>
      <c r="H8" s="193">
        <v>958200</v>
      </c>
      <c r="K8" s="147"/>
      <c r="L8" s="147"/>
      <c r="M8" s="147"/>
    </row>
    <row r="9" spans="1:13" s="30" customFormat="1" ht="30" customHeight="1" x14ac:dyDescent="0.3">
      <c r="A9" s="194" t="s">
        <v>134</v>
      </c>
      <c r="B9" s="32">
        <v>1000000</v>
      </c>
      <c r="C9" s="32">
        <v>1000000</v>
      </c>
      <c r="D9" s="33">
        <v>0</v>
      </c>
      <c r="E9" s="123" t="s">
        <v>46</v>
      </c>
      <c r="F9" s="36">
        <v>38000000</v>
      </c>
      <c r="G9" s="36">
        <v>8000000</v>
      </c>
      <c r="H9" s="193">
        <v>30000000</v>
      </c>
      <c r="K9" s="147"/>
      <c r="L9" s="147"/>
      <c r="M9" s="147"/>
    </row>
    <row r="10" spans="1:13" s="30" customFormat="1" ht="30" customHeight="1" x14ac:dyDescent="0.3">
      <c r="A10" s="195" t="s">
        <v>33</v>
      </c>
      <c r="B10" s="32">
        <v>76059598</v>
      </c>
      <c r="C10" s="32">
        <v>76059598</v>
      </c>
      <c r="D10" s="33">
        <v>0</v>
      </c>
      <c r="E10" s="35" t="s">
        <v>48</v>
      </c>
      <c r="F10" s="36">
        <v>757481336</v>
      </c>
      <c r="G10" s="36">
        <v>711810790</v>
      </c>
      <c r="H10" s="193">
        <v>45670546</v>
      </c>
      <c r="K10" s="147"/>
      <c r="L10" s="147"/>
      <c r="M10" s="147"/>
    </row>
    <row r="11" spans="1:13" s="30" customFormat="1" ht="30" customHeight="1" x14ac:dyDescent="0.3">
      <c r="A11" s="196" t="s">
        <v>34</v>
      </c>
      <c r="B11" s="32">
        <v>518412</v>
      </c>
      <c r="C11" s="32">
        <v>14001186</v>
      </c>
      <c r="D11" s="33">
        <v>-13482774</v>
      </c>
      <c r="E11" s="35" t="s">
        <v>54</v>
      </c>
      <c r="F11" s="36">
        <v>706344</v>
      </c>
      <c r="G11" s="36">
        <v>13936793</v>
      </c>
      <c r="H11" s="193">
        <v>-13230449</v>
      </c>
    </row>
    <row r="12" spans="1:13" s="30" customFormat="1" ht="30" customHeight="1" x14ac:dyDescent="0.3">
      <c r="A12" s="196"/>
      <c r="B12" s="37"/>
      <c r="C12" s="37"/>
      <c r="D12" s="38"/>
      <c r="E12" s="35" t="s">
        <v>90</v>
      </c>
      <c r="F12" s="36">
        <v>150783500</v>
      </c>
      <c r="G12" s="36">
        <v>150783500</v>
      </c>
      <c r="H12" s="193">
        <v>0</v>
      </c>
    </row>
    <row r="13" spans="1:13" s="30" customFormat="1" ht="30" customHeight="1" thickBot="1" x14ac:dyDescent="0.35">
      <c r="A13" s="197"/>
      <c r="B13" s="39"/>
      <c r="C13" s="39"/>
      <c r="D13" s="40"/>
      <c r="E13" s="408" t="s">
        <v>2487</v>
      </c>
      <c r="F13" s="41"/>
      <c r="G13" s="39">
        <v>72038201</v>
      </c>
      <c r="H13" s="198">
        <v>-72038201</v>
      </c>
    </row>
    <row r="14" spans="1:13" s="30" customFormat="1" ht="30" customHeight="1" thickTop="1" thickBot="1" x14ac:dyDescent="0.35">
      <c r="A14" s="199" t="s">
        <v>91</v>
      </c>
      <c r="B14" s="200">
        <f>SUM(B6:B11)</f>
        <v>2676246030</v>
      </c>
      <c r="C14" s="200">
        <f>SUM(C6:C11)</f>
        <v>2678560904</v>
      </c>
      <c r="D14" s="201">
        <f>SUM(D6:D11)</f>
        <v>-2314874</v>
      </c>
      <c r="E14" s="202" t="s">
        <v>92</v>
      </c>
      <c r="F14" s="203">
        <f>SUM(F6:F13)</f>
        <v>2676246030</v>
      </c>
      <c r="G14" s="203">
        <f>SUM(G6:G13)</f>
        <v>2678560904</v>
      </c>
      <c r="H14" s="204">
        <f>SUM(H6:H13)</f>
        <v>-2314874</v>
      </c>
    </row>
    <row r="15" spans="1:13" ht="17.25" thickTop="1" x14ac:dyDescent="0.3">
      <c r="B15" s="42"/>
      <c r="C15" s="42"/>
      <c r="G15" s="42"/>
    </row>
    <row r="16" spans="1:13" x14ac:dyDescent="0.3">
      <c r="G16" s="249"/>
    </row>
    <row r="183" spans="10:10" x14ac:dyDescent="0.3">
      <c r="J183" s="28" t="s">
        <v>2512</v>
      </c>
    </row>
  </sheetData>
  <mergeCells count="3">
    <mergeCell ref="A1:H1"/>
    <mergeCell ref="A4:D4"/>
    <mergeCell ref="E4:H4"/>
  </mergeCells>
  <phoneticPr fontId="11" type="noConversion"/>
  <pageMargins left="0.87" right="0.70866141732283472" top="0.74803149606299213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F0"/>
    <pageSetUpPr fitToPage="1"/>
  </sheetPr>
  <dimension ref="A1:F34"/>
  <sheetViews>
    <sheetView zoomScale="85" zoomScaleNormal="85" workbookViewId="0">
      <selection activeCell="O15" sqref="O15"/>
    </sheetView>
  </sheetViews>
  <sheetFormatPr defaultRowHeight="16.5" x14ac:dyDescent="0.3"/>
  <cols>
    <col min="1" max="2" width="12.75" customWidth="1"/>
    <col min="3" max="3" width="16.875" bestFit="1" customWidth="1"/>
    <col min="4" max="4" width="13.875" bestFit="1" customWidth="1"/>
    <col min="5" max="5" width="39.5" customWidth="1"/>
    <col min="6" max="6" width="20.625" customWidth="1"/>
  </cols>
  <sheetData>
    <row r="1" spans="1:6" ht="39" x14ac:dyDescent="0.65">
      <c r="A1" s="470" t="s">
        <v>1799</v>
      </c>
      <c r="B1" s="470"/>
      <c r="C1" s="470"/>
      <c r="D1" s="470"/>
      <c r="E1" s="470"/>
      <c r="F1" s="470"/>
    </row>
    <row r="2" spans="1:6" ht="20.100000000000001" customHeight="1" x14ac:dyDescent="0.65">
      <c r="A2" s="85"/>
      <c r="C2" s="85"/>
      <c r="D2" s="85"/>
      <c r="E2" s="85"/>
      <c r="F2" s="85"/>
    </row>
    <row r="3" spans="1:6" ht="20.100000000000001" customHeight="1" thickBot="1" x14ac:dyDescent="0.35">
      <c r="B3" s="53"/>
      <c r="C3" s="53"/>
      <c r="D3" s="53"/>
      <c r="E3" s="53"/>
      <c r="F3" s="52"/>
    </row>
    <row r="4" spans="1:6" ht="20.100000000000001" customHeight="1" x14ac:dyDescent="0.3">
      <c r="A4" s="534" t="s">
        <v>109</v>
      </c>
      <c r="B4" s="535"/>
      <c r="C4" s="536"/>
      <c r="D4" s="530" t="s">
        <v>4</v>
      </c>
      <c r="E4" s="530" t="s">
        <v>110</v>
      </c>
      <c r="F4" s="528" t="s">
        <v>111</v>
      </c>
    </row>
    <row r="5" spans="1:6" ht="20.100000000000001" customHeight="1" thickBot="1" x14ac:dyDescent="0.35">
      <c r="A5" s="255" t="s">
        <v>112</v>
      </c>
      <c r="B5" s="183" t="s">
        <v>6</v>
      </c>
      <c r="C5" s="183" t="s">
        <v>7</v>
      </c>
      <c r="D5" s="463"/>
      <c r="E5" s="463"/>
      <c r="F5" s="529"/>
    </row>
    <row r="6" spans="1:6" ht="39.75" customHeight="1" thickTop="1" x14ac:dyDescent="0.3">
      <c r="A6" s="540" t="s">
        <v>113</v>
      </c>
      <c r="B6" s="455" t="s">
        <v>114</v>
      </c>
      <c r="C6" s="56" t="s">
        <v>16</v>
      </c>
      <c r="D6" s="57">
        <v>1600000</v>
      </c>
      <c r="E6" s="86" t="s">
        <v>1808</v>
      </c>
      <c r="F6" s="87"/>
    </row>
    <row r="7" spans="1:6" ht="21.75" customHeight="1" x14ac:dyDescent="0.3">
      <c r="A7" s="538"/>
      <c r="B7" s="448"/>
      <c r="C7" s="125" t="s">
        <v>141</v>
      </c>
      <c r="D7" s="130">
        <v>1823700</v>
      </c>
      <c r="E7" s="131" t="s">
        <v>1807</v>
      </c>
      <c r="F7" s="132"/>
    </row>
    <row r="8" spans="1:6" ht="127.5" customHeight="1" x14ac:dyDescent="0.3">
      <c r="A8" s="538"/>
      <c r="B8" s="448"/>
      <c r="C8" s="60" t="s">
        <v>115</v>
      </c>
      <c r="D8" s="23">
        <v>5341020</v>
      </c>
      <c r="E8" s="88" t="s">
        <v>1809</v>
      </c>
      <c r="F8" s="89"/>
    </row>
    <row r="9" spans="1:6" ht="20.100000000000001" customHeight="1" x14ac:dyDescent="0.3">
      <c r="A9" s="538"/>
      <c r="B9" s="451"/>
      <c r="C9" s="84" t="s">
        <v>116</v>
      </c>
      <c r="D9" s="55">
        <f>SUM(D6:D8)</f>
        <v>8764720</v>
      </c>
      <c r="E9" s="90"/>
      <c r="F9" s="64"/>
    </row>
    <row r="10" spans="1:6" ht="39" customHeight="1" x14ac:dyDescent="0.3">
      <c r="A10" s="538"/>
      <c r="B10" s="450" t="s">
        <v>117</v>
      </c>
      <c r="C10" s="59" t="s">
        <v>17</v>
      </c>
      <c r="D10" s="18">
        <v>5910000</v>
      </c>
      <c r="E10" s="91" t="s">
        <v>1810</v>
      </c>
      <c r="F10" s="4"/>
    </row>
    <row r="11" spans="1:6" ht="258.75" customHeight="1" x14ac:dyDescent="0.3">
      <c r="A11" s="538"/>
      <c r="B11" s="448"/>
      <c r="C11" s="58" t="s">
        <v>18</v>
      </c>
      <c r="D11" s="25">
        <v>23943680</v>
      </c>
      <c r="E11" s="92" t="s">
        <v>1811</v>
      </c>
      <c r="F11" s="5"/>
    </row>
    <row r="12" spans="1:6" ht="89.25" customHeight="1" x14ac:dyDescent="0.3">
      <c r="A12" s="538"/>
      <c r="B12" s="448"/>
      <c r="C12" s="58" t="s">
        <v>19</v>
      </c>
      <c r="D12" s="25">
        <v>26967370</v>
      </c>
      <c r="E12" s="92" t="s">
        <v>1818</v>
      </c>
      <c r="F12" s="5"/>
    </row>
    <row r="13" spans="1:6" ht="72" customHeight="1" x14ac:dyDescent="0.3">
      <c r="A13" s="538"/>
      <c r="B13" s="448"/>
      <c r="C13" s="58" t="s">
        <v>20</v>
      </c>
      <c r="D13" s="25">
        <v>3186000</v>
      </c>
      <c r="E13" s="92" t="s">
        <v>1813</v>
      </c>
      <c r="F13" s="5"/>
    </row>
    <row r="14" spans="1:6" ht="39.75" customHeight="1" x14ac:dyDescent="0.3">
      <c r="A14" s="538"/>
      <c r="B14" s="448"/>
      <c r="C14" s="58" t="s">
        <v>21</v>
      </c>
      <c r="D14" s="25">
        <v>1290000</v>
      </c>
      <c r="E14" s="92" t="s">
        <v>1814</v>
      </c>
      <c r="F14" s="5"/>
    </row>
    <row r="15" spans="1:6" ht="159.75" customHeight="1" x14ac:dyDescent="0.3">
      <c r="A15" s="538"/>
      <c r="B15" s="448"/>
      <c r="C15" s="60" t="s">
        <v>22</v>
      </c>
      <c r="D15" s="23">
        <v>19721000</v>
      </c>
      <c r="E15" s="88" t="s">
        <v>2511</v>
      </c>
      <c r="F15" s="6"/>
    </row>
    <row r="16" spans="1:6" ht="20.100000000000001" customHeight="1" x14ac:dyDescent="0.3">
      <c r="A16" s="539"/>
      <c r="B16" s="451"/>
      <c r="C16" s="84" t="s">
        <v>116</v>
      </c>
      <c r="D16" s="55">
        <f>SUM(D10:D15)</f>
        <v>81018050</v>
      </c>
      <c r="E16" s="90"/>
      <c r="F16" s="64"/>
    </row>
    <row r="17" spans="1:6" x14ac:dyDescent="0.3">
      <c r="A17" s="537" t="s">
        <v>118</v>
      </c>
      <c r="B17" s="450" t="s">
        <v>119</v>
      </c>
      <c r="C17" s="59" t="s">
        <v>23</v>
      </c>
      <c r="D17" s="18">
        <v>1000000</v>
      </c>
      <c r="E17" s="91" t="s">
        <v>1815</v>
      </c>
      <c r="F17" s="4"/>
    </row>
    <row r="18" spans="1:6" ht="60" customHeight="1" x14ac:dyDescent="0.3">
      <c r="A18" s="538"/>
      <c r="B18" s="448"/>
      <c r="C18" s="125" t="s">
        <v>207</v>
      </c>
      <c r="D18" s="130">
        <v>5000000</v>
      </c>
      <c r="E18" s="131" t="s">
        <v>1816</v>
      </c>
      <c r="F18" s="250"/>
    </row>
    <row r="19" spans="1:6" ht="60" customHeight="1" x14ac:dyDescent="0.3">
      <c r="A19" s="538"/>
      <c r="B19" s="448"/>
      <c r="C19" s="60" t="s">
        <v>208</v>
      </c>
      <c r="D19" s="23">
        <v>2000000</v>
      </c>
      <c r="E19" s="88" t="s">
        <v>1817</v>
      </c>
      <c r="F19" s="6"/>
    </row>
    <row r="20" spans="1:6" ht="20.100000000000001" customHeight="1" x14ac:dyDescent="0.3">
      <c r="A20" s="539"/>
      <c r="B20" s="451"/>
      <c r="C20" s="84" t="s">
        <v>116</v>
      </c>
      <c r="D20" s="55">
        <f>SUM(D17:D19)</f>
        <v>8000000</v>
      </c>
      <c r="E20" s="90"/>
      <c r="F20" s="64"/>
    </row>
    <row r="21" spans="1:6" ht="36" customHeight="1" x14ac:dyDescent="0.3">
      <c r="A21" s="65" t="s">
        <v>120</v>
      </c>
      <c r="B21" s="54" t="s">
        <v>120</v>
      </c>
      <c r="C21" s="54" t="s">
        <v>26</v>
      </c>
      <c r="D21" s="61">
        <v>13936793</v>
      </c>
      <c r="E21" s="345" t="s">
        <v>1806</v>
      </c>
      <c r="F21" s="66"/>
    </row>
    <row r="22" spans="1:6" ht="59.25" customHeight="1" x14ac:dyDescent="0.3">
      <c r="A22" s="65" t="s">
        <v>121</v>
      </c>
      <c r="B22" s="54" t="s">
        <v>121</v>
      </c>
      <c r="C22" s="54" t="s">
        <v>27</v>
      </c>
      <c r="D22" s="61">
        <v>150783500</v>
      </c>
      <c r="E22" s="93" t="s">
        <v>1812</v>
      </c>
      <c r="F22" s="73"/>
    </row>
    <row r="23" spans="1:6" ht="108" customHeight="1" thickBot="1" x14ac:dyDescent="0.35">
      <c r="A23" s="67" t="s">
        <v>153</v>
      </c>
      <c r="B23" s="62" t="s">
        <v>152</v>
      </c>
      <c r="C23" s="62" t="s">
        <v>151</v>
      </c>
      <c r="D23" s="63">
        <v>72038201</v>
      </c>
      <c r="E23" s="94" t="s">
        <v>1805</v>
      </c>
      <c r="F23" s="68"/>
    </row>
    <row r="24" spans="1:6" ht="30" customHeight="1" thickTop="1" thickBot="1" x14ac:dyDescent="0.35">
      <c r="A24" s="531" t="s">
        <v>122</v>
      </c>
      <c r="B24" s="532"/>
      <c r="C24" s="533"/>
      <c r="D24" s="69">
        <f>SUM(D20:D23,D16,D9)</f>
        <v>334541264</v>
      </c>
      <c r="E24" s="95"/>
      <c r="F24" s="70"/>
    </row>
    <row r="25" spans="1:6" x14ac:dyDescent="0.3">
      <c r="D25" s="71"/>
    </row>
    <row r="26" spans="1:6" x14ac:dyDescent="0.3">
      <c r="D26" s="253"/>
    </row>
    <row r="27" spans="1:6" x14ac:dyDescent="0.3">
      <c r="D27" s="253"/>
    </row>
    <row r="28" spans="1:6" x14ac:dyDescent="0.3">
      <c r="D28" s="253"/>
    </row>
    <row r="29" spans="1:6" x14ac:dyDescent="0.3">
      <c r="D29" s="253"/>
    </row>
    <row r="30" spans="1:6" x14ac:dyDescent="0.3">
      <c r="D30" s="253"/>
    </row>
    <row r="31" spans="1:6" x14ac:dyDescent="0.3">
      <c r="D31" s="253"/>
    </row>
    <row r="32" spans="1:6" x14ac:dyDescent="0.3">
      <c r="D32" s="253"/>
    </row>
    <row r="33" spans="4:5" x14ac:dyDescent="0.3">
      <c r="D33" s="253"/>
      <c r="E33" s="175"/>
    </row>
    <row r="34" spans="4:5" x14ac:dyDescent="0.3">
      <c r="D34" s="175"/>
    </row>
  </sheetData>
  <mergeCells count="11">
    <mergeCell ref="A1:F1"/>
    <mergeCell ref="F4:F5"/>
    <mergeCell ref="E4:E5"/>
    <mergeCell ref="D4:D5"/>
    <mergeCell ref="A24:C24"/>
    <mergeCell ref="A4:C4"/>
    <mergeCell ref="A17:A20"/>
    <mergeCell ref="A6:A16"/>
    <mergeCell ref="B17:B20"/>
    <mergeCell ref="B10:B16"/>
    <mergeCell ref="B6:B9"/>
  </mergeCells>
  <phoneticPr fontId="11" type="noConversion"/>
  <pageMargins left="0.45" right="0.17" top="0.51" bottom="0.36" header="0.3" footer="0.3"/>
  <pageSetup paperSize="9" scale="77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92380-E42C-4667-B849-84E3759EE16F}">
  <sheetPr>
    <tabColor rgb="FF00B0F0"/>
    <pageSetUpPr fitToPage="1"/>
  </sheetPr>
  <dimension ref="A1:F17"/>
  <sheetViews>
    <sheetView zoomScale="85" zoomScaleNormal="85" workbookViewId="0">
      <selection activeCell="E6" sqref="E6"/>
    </sheetView>
  </sheetViews>
  <sheetFormatPr defaultRowHeight="16.5" x14ac:dyDescent="0.3"/>
  <cols>
    <col min="1" max="2" width="12.75" customWidth="1"/>
    <col min="3" max="3" width="16.875" bestFit="1" customWidth="1"/>
    <col min="4" max="4" width="13.875" bestFit="1" customWidth="1"/>
    <col min="5" max="5" width="39.5" customWidth="1"/>
    <col min="6" max="6" width="20.625" customWidth="1"/>
    <col min="7" max="7" width="9" customWidth="1"/>
  </cols>
  <sheetData>
    <row r="1" spans="1:6" ht="39" x14ac:dyDescent="0.65">
      <c r="A1" s="470" t="s">
        <v>1801</v>
      </c>
      <c r="B1" s="470"/>
      <c r="C1" s="470"/>
      <c r="D1" s="470"/>
      <c r="E1" s="470"/>
      <c r="F1" s="470"/>
    </row>
    <row r="2" spans="1:6" ht="20.100000000000001" customHeight="1" x14ac:dyDescent="0.65">
      <c r="A2" s="85"/>
      <c r="C2" s="85"/>
      <c r="D2" s="85"/>
      <c r="E2" s="85"/>
      <c r="F2" s="85"/>
    </row>
    <row r="3" spans="1:6" ht="20.100000000000001" customHeight="1" thickBot="1" x14ac:dyDescent="0.35">
      <c r="B3" s="53"/>
      <c r="C3" s="53"/>
      <c r="D3" s="53"/>
      <c r="E3" s="53"/>
      <c r="F3" s="52"/>
    </row>
    <row r="4" spans="1:6" ht="20.100000000000001" customHeight="1" x14ac:dyDescent="0.3">
      <c r="A4" s="534" t="s">
        <v>109</v>
      </c>
      <c r="B4" s="535"/>
      <c r="C4" s="536"/>
      <c r="D4" s="530" t="s">
        <v>4</v>
      </c>
      <c r="E4" s="530" t="s">
        <v>110</v>
      </c>
      <c r="F4" s="528" t="s">
        <v>38</v>
      </c>
    </row>
    <row r="5" spans="1:6" ht="20.100000000000001" customHeight="1" thickBot="1" x14ac:dyDescent="0.35">
      <c r="A5" s="255" t="s">
        <v>112</v>
      </c>
      <c r="B5" s="183" t="s">
        <v>6</v>
      </c>
      <c r="C5" s="183" t="s">
        <v>7</v>
      </c>
      <c r="D5" s="463"/>
      <c r="E5" s="463"/>
      <c r="F5" s="529"/>
    </row>
    <row r="6" spans="1:6" ht="68.25" customHeight="1" thickTop="1" thickBot="1" x14ac:dyDescent="0.35">
      <c r="A6" s="67" t="s">
        <v>35</v>
      </c>
      <c r="B6" s="62" t="s">
        <v>35</v>
      </c>
      <c r="C6" s="62" t="s">
        <v>131</v>
      </c>
      <c r="D6" s="63">
        <v>600000</v>
      </c>
      <c r="E6" s="94" t="s">
        <v>1804</v>
      </c>
      <c r="F6" s="68"/>
    </row>
    <row r="7" spans="1:6" ht="30" customHeight="1" thickTop="1" thickBot="1" x14ac:dyDescent="0.35">
      <c r="A7" s="531" t="s">
        <v>122</v>
      </c>
      <c r="B7" s="532"/>
      <c r="C7" s="533"/>
      <c r="D7" s="69">
        <f>SUM(D6)</f>
        <v>600000</v>
      </c>
      <c r="E7" s="95"/>
      <c r="F7" s="70"/>
    </row>
    <row r="8" spans="1:6" x14ac:dyDescent="0.3">
      <c r="D8" s="71"/>
      <c r="E8" s="175"/>
    </row>
    <row r="9" spans="1:6" x14ac:dyDescent="0.3">
      <c r="D9" s="253"/>
    </row>
    <row r="10" spans="1:6" x14ac:dyDescent="0.3">
      <c r="D10" s="253"/>
    </row>
    <row r="11" spans="1:6" x14ac:dyDescent="0.3">
      <c r="D11" s="253"/>
    </row>
    <row r="12" spans="1:6" x14ac:dyDescent="0.3">
      <c r="D12" s="253"/>
    </row>
    <row r="13" spans="1:6" x14ac:dyDescent="0.3">
      <c r="D13" s="253"/>
    </row>
    <row r="14" spans="1:6" x14ac:dyDescent="0.3">
      <c r="D14" s="253"/>
    </row>
    <row r="15" spans="1:6" x14ac:dyDescent="0.3">
      <c r="D15" s="253"/>
    </row>
    <row r="16" spans="1:6" x14ac:dyDescent="0.3">
      <c r="D16" s="253"/>
      <c r="E16" s="175"/>
    </row>
    <row r="17" spans="4:4" x14ac:dyDescent="0.3">
      <c r="D17" s="175"/>
    </row>
  </sheetData>
  <mergeCells count="6">
    <mergeCell ref="A7:C7"/>
    <mergeCell ref="A1:F1"/>
    <mergeCell ref="A4:C4"/>
    <mergeCell ref="D4:D5"/>
    <mergeCell ref="E4:E5"/>
    <mergeCell ref="F4:F5"/>
  </mergeCells>
  <phoneticPr fontId="11" type="noConversion"/>
  <pageMargins left="0.45" right="0.17" top="0.51" bottom="0.36" header="0.3" footer="0.3"/>
  <pageSetup paperSize="9" scale="7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J195"/>
  <sheetViews>
    <sheetView topLeftCell="A2" zoomScaleNormal="100" workbookViewId="0">
      <selection activeCell="J29" sqref="J29"/>
    </sheetView>
  </sheetViews>
  <sheetFormatPr defaultRowHeight="16.5" x14ac:dyDescent="0.3"/>
  <cols>
    <col min="1" max="3" width="16.625" customWidth="1"/>
    <col min="4" max="4" width="10.125" customWidth="1"/>
    <col min="5" max="8" width="18.625" customWidth="1"/>
    <col min="9" max="9" width="10.25" bestFit="1" customWidth="1"/>
  </cols>
  <sheetData>
    <row r="1" spans="1:9" ht="38.25" customHeight="1" x14ac:dyDescent="0.3">
      <c r="A1" s="425" t="s">
        <v>255</v>
      </c>
      <c r="B1" s="425"/>
      <c r="C1" s="425"/>
      <c r="D1" s="425"/>
      <c r="E1" s="425"/>
      <c r="F1" s="425"/>
      <c r="G1" s="425"/>
      <c r="H1" s="425"/>
    </row>
    <row r="2" spans="1:9" ht="17.25" thickBot="1" x14ac:dyDescent="0.35">
      <c r="G2" s="237"/>
    </row>
    <row r="3" spans="1:9" ht="30.75" customHeight="1" thickTop="1" thickBot="1" x14ac:dyDescent="0.35">
      <c r="A3" s="184" t="s">
        <v>5</v>
      </c>
      <c r="B3" s="185" t="s">
        <v>6</v>
      </c>
      <c r="C3" s="185" t="s">
        <v>7</v>
      </c>
      <c r="D3" s="185" t="s">
        <v>0</v>
      </c>
      <c r="E3" s="185" t="s">
        <v>154</v>
      </c>
      <c r="F3" s="185" t="s">
        <v>155</v>
      </c>
      <c r="G3" s="185" t="s">
        <v>3</v>
      </c>
      <c r="H3" s="186" t="s">
        <v>79</v>
      </c>
    </row>
    <row r="4" spans="1:9" ht="14.1" customHeight="1" thickTop="1" x14ac:dyDescent="0.3">
      <c r="A4" s="205" t="s">
        <v>35</v>
      </c>
      <c r="B4" s="206" t="s">
        <v>35</v>
      </c>
      <c r="C4" s="206" t="s">
        <v>35</v>
      </c>
      <c r="D4" s="207" t="s">
        <v>9</v>
      </c>
      <c r="E4" s="208">
        <v>0</v>
      </c>
      <c r="F4" s="209">
        <v>1600000</v>
      </c>
      <c r="G4" s="208">
        <v>0</v>
      </c>
      <c r="H4" s="210">
        <f>SUM(E4:G4)</f>
        <v>1600000</v>
      </c>
    </row>
    <row r="5" spans="1:9" ht="14.1" customHeight="1" x14ac:dyDescent="0.3">
      <c r="A5" s="205"/>
      <c r="B5" s="206"/>
      <c r="C5" s="206"/>
      <c r="D5" s="211" t="s">
        <v>10</v>
      </c>
      <c r="E5" s="212">
        <v>0</v>
      </c>
      <c r="F5" s="213">
        <v>600000</v>
      </c>
      <c r="G5" s="212">
        <v>0</v>
      </c>
      <c r="H5" s="214">
        <f t="shared" ref="H5:H33" si="0">SUM(E5:G5)</f>
        <v>600000</v>
      </c>
      <c r="I5" s="270"/>
    </row>
    <row r="6" spans="1:9" ht="14.1" customHeight="1" x14ac:dyDescent="0.3">
      <c r="A6" s="215"/>
      <c r="B6" s="216"/>
      <c r="C6" s="216"/>
      <c r="D6" s="217" t="s">
        <v>11</v>
      </c>
      <c r="E6" s="218">
        <v>0</v>
      </c>
      <c r="F6" s="219">
        <v>1000000</v>
      </c>
      <c r="G6" s="218">
        <v>0</v>
      </c>
      <c r="H6" s="220">
        <f t="shared" si="0"/>
        <v>1000000</v>
      </c>
      <c r="I6" s="270"/>
    </row>
    <row r="7" spans="1:9" ht="14.1" customHeight="1" x14ac:dyDescent="0.3">
      <c r="A7" s="205" t="s">
        <v>98</v>
      </c>
      <c r="B7" s="206" t="s">
        <v>98</v>
      </c>
      <c r="C7" s="206" t="s">
        <v>29</v>
      </c>
      <c r="D7" s="207" t="s">
        <v>9</v>
      </c>
      <c r="E7" s="209">
        <v>2110738920</v>
      </c>
      <c r="F7" s="208">
        <v>0</v>
      </c>
      <c r="G7" s="208">
        <v>0</v>
      </c>
      <c r="H7" s="210">
        <f t="shared" si="0"/>
        <v>2110738920</v>
      </c>
    </row>
    <row r="8" spans="1:9" ht="14.1" customHeight="1" x14ac:dyDescent="0.3">
      <c r="A8" s="205"/>
      <c r="B8" s="206"/>
      <c r="C8" s="206"/>
      <c r="D8" s="211" t="s">
        <v>10</v>
      </c>
      <c r="E8" s="213">
        <v>2107780720</v>
      </c>
      <c r="F8" s="212">
        <v>0</v>
      </c>
      <c r="G8" s="212">
        <v>0</v>
      </c>
      <c r="H8" s="214">
        <f t="shared" si="0"/>
        <v>2107780720</v>
      </c>
    </row>
    <row r="9" spans="1:9" ht="14.1" customHeight="1" x14ac:dyDescent="0.3">
      <c r="A9" s="205"/>
      <c r="B9" s="206"/>
      <c r="C9" s="216"/>
      <c r="D9" s="217" t="s">
        <v>11</v>
      </c>
      <c r="E9" s="219">
        <v>2958200</v>
      </c>
      <c r="F9" s="218">
        <v>0</v>
      </c>
      <c r="G9" s="218">
        <v>0</v>
      </c>
      <c r="H9" s="220">
        <f t="shared" si="0"/>
        <v>2958200</v>
      </c>
      <c r="I9" s="270"/>
    </row>
    <row r="10" spans="1:9" ht="14.1" customHeight="1" x14ac:dyDescent="0.3">
      <c r="A10" s="205"/>
      <c r="B10" s="206"/>
      <c r="C10" s="206" t="s">
        <v>156</v>
      </c>
      <c r="D10" s="207" t="s">
        <v>9</v>
      </c>
      <c r="E10" s="209">
        <v>424225100</v>
      </c>
      <c r="F10" s="208">
        <v>0</v>
      </c>
      <c r="G10" s="208">
        <v>0</v>
      </c>
      <c r="H10" s="210">
        <f t="shared" si="0"/>
        <v>424225100</v>
      </c>
    </row>
    <row r="11" spans="1:9" ht="14.1" customHeight="1" x14ac:dyDescent="0.3">
      <c r="A11" s="205"/>
      <c r="B11" s="206"/>
      <c r="C11" s="206"/>
      <c r="D11" s="211" t="s">
        <v>10</v>
      </c>
      <c r="E11" s="213">
        <v>429150600</v>
      </c>
      <c r="F11" s="212">
        <v>0</v>
      </c>
      <c r="G11" s="212">
        <v>0</v>
      </c>
      <c r="H11" s="214">
        <f t="shared" si="0"/>
        <v>429150600</v>
      </c>
    </row>
    <row r="12" spans="1:9" ht="14.1" customHeight="1" x14ac:dyDescent="0.3">
      <c r="A12" s="215"/>
      <c r="B12" s="216"/>
      <c r="C12" s="216"/>
      <c r="D12" s="217" t="s">
        <v>11</v>
      </c>
      <c r="E12" s="219">
        <v>-4925500</v>
      </c>
      <c r="F12" s="218">
        <v>0</v>
      </c>
      <c r="G12" s="218">
        <v>0</v>
      </c>
      <c r="H12" s="220">
        <f t="shared" si="0"/>
        <v>-4925500</v>
      </c>
      <c r="I12" s="270"/>
    </row>
    <row r="13" spans="1:9" ht="14.1" customHeight="1" x14ac:dyDescent="0.3">
      <c r="A13" s="205" t="s">
        <v>30</v>
      </c>
      <c r="B13" s="206" t="s">
        <v>30</v>
      </c>
      <c r="C13" s="206" t="s">
        <v>157</v>
      </c>
      <c r="D13" s="207" t="s">
        <v>9</v>
      </c>
      <c r="E13" s="208">
        <v>0</v>
      </c>
      <c r="F13" s="208">
        <v>0</v>
      </c>
      <c r="G13" s="209">
        <v>52104000</v>
      </c>
      <c r="H13" s="210">
        <f t="shared" si="0"/>
        <v>52104000</v>
      </c>
    </row>
    <row r="14" spans="1:9" ht="14.1" customHeight="1" x14ac:dyDescent="0.3">
      <c r="A14" s="205"/>
      <c r="B14" s="206"/>
      <c r="C14" s="206"/>
      <c r="D14" s="211" t="s">
        <v>10</v>
      </c>
      <c r="E14" s="212">
        <v>0</v>
      </c>
      <c r="F14" s="212">
        <v>0</v>
      </c>
      <c r="G14" s="213">
        <v>49604000</v>
      </c>
      <c r="H14" s="214">
        <f t="shared" si="0"/>
        <v>49604000</v>
      </c>
    </row>
    <row r="15" spans="1:9" ht="14.1" customHeight="1" x14ac:dyDescent="0.3">
      <c r="A15" s="205"/>
      <c r="B15" s="206"/>
      <c r="C15" s="216"/>
      <c r="D15" s="217" t="s">
        <v>11</v>
      </c>
      <c r="E15" s="218">
        <v>0</v>
      </c>
      <c r="F15" s="218">
        <v>0</v>
      </c>
      <c r="G15" s="219">
        <v>2500000</v>
      </c>
      <c r="H15" s="220">
        <f t="shared" si="0"/>
        <v>2500000</v>
      </c>
      <c r="I15" s="270"/>
    </row>
    <row r="16" spans="1:9" ht="14.1" customHeight="1" x14ac:dyDescent="0.3">
      <c r="A16" s="205"/>
      <c r="B16" s="206"/>
      <c r="C16" s="206" t="s">
        <v>158</v>
      </c>
      <c r="D16" s="207" t="s">
        <v>9</v>
      </c>
      <c r="E16" s="208">
        <v>0</v>
      </c>
      <c r="F16" s="208">
        <v>0</v>
      </c>
      <c r="G16" s="209">
        <v>10000000</v>
      </c>
      <c r="H16" s="210">
        <f t="shared" si="0"/>
        <v>10000000</v>
      </c>
    </row>
    <row r="17" spans="1:9" ht="14.1" customHeight="1" x14ac:dyDescent="0.3">
      <c r="A17" s="205"/>
      <c r="B17" s="206"/>
      <c r="C17" s="206"/>
      <c r="D17" s="211" t="s">
        <v>10</v>
      </c>
      <c r="E17" s="212">
        <v>0</v>
      </c>
      <c r="F17" s="212">
        <v>0</v>
      </c>
      <c r="G17" s="213">
        <v>364800</v>
      </c>
      <c r="H17" s="214">
        <f t="shared" si="0"/>
        <v>364800</v>
      </c>
      <c r="I17" s="237"/>
    </row>
    <row r="18" spans="1:9" ht="14.1" customHeight="1" x14ac:dyDescent="0.3">
      <c r="A18" s="215"/>
      <c r="B18" s="216"/>
      <c r="C18" s="216"/>
      <c r="D18" s="217" t="s">
        <v>11</v>
      </c>
      <c r="E18" s="218">
        <v>0</v>
      </c>
      <c r="F18" s="218">
        <v>0</v>
      </c>
      <c r="G18" s="219">
        <v>9635200</v>
      </c>
      <c r="H18" s="220">
        <f t="shared" si="0"/>
        <v>9635200</v>
      </c>
    </row>
    <row r="19" spans="1:9" ht="14.1" customHeight="1" x14ac:dyDescent="0.3">
      <c r="A19" s="205" t="s">
        <v>32</v>
      </c>
      <c r="B19" s="206" t="s">
        <v>32</v>
      </c>
      <c r="C19" s="206" t="s">
        <v>31</v>
      </c>
      <c r="D19" s="207" t="s">
        <v>9</v>
      </c>
      <c r="E19" s="208">
        <v>0</v>
      </c>
      <c r="F19" s="209">
        <v>1000000</v>
      </c>
      <c r="G19" s="208">
        <v>0</v>
      </c>
      <c r="H19" s="210">
        <f t="shared" si="0"/>
        <v>1000000</v>
      </c>
    </row>
    <row r="20" spans="1:9" ht="14.1" customHeight="1" x14ac:dyDescent="0.3">
      <c r="A20" s="205"/>
      <c r="B20" s="206"/>
      <c r="C20" s="206"/>
      <c r="D20" s="211" t="s">
        <v>10</v>
      </c>
      <c r="E20" s="212">
        <v>0</v>
      </c>
      <c r="F20" s="213">
        <v>1000000</v>
      </c>
      <c r="G20" s="212">
        <v>0</v>
      </c>
      <c r="H20" s="214">
        <f t="shared" si="0"/>
        <v>1000000</v>
      </c>
    </row>
    <row r="21" spans="1:9" ht="14.1" customHeight="1" x14ac:dyDescent="0.3">
      <c r="A21" s="215"/>
      <c r="B21" s="216"/>
      <c r="C21" s="216"/>
      <c r="D21" s="217" t="s">
        <v>11</v>
      </c>
      <c r="E21" s="218">
        <v>0</v>
      </c>
      <c r="F21" s="218">
        <v>0</v>
      </c>
      <c r="G21" s="218">
        <v>0</v>
      </c>
      <c r="H21" s="220">
        <f t="shared" si="0"/>
        <v>0</v>
      </c>
    </row>
    <row r="22" spans="1:9" ht="14.1" customHeight="1" x14ac:dyDescent="0.3">
      <c r="A22" s="205" t="s">
        <v>33</v>
      </c>
      <c r="B22" s="206" t="s">
        <v>33</v>
      </c>
      <c r="C22" s="206" t="s">
        <v>159</v>
      </c>
      <c r="D22" s="207" t="s">
        <v>9</v>
      </c>
      <c r="E22" s="209">
        <v>20788610</v>
      </c>
      <c r="F22" s="209">
        <v>35176120</v>
      </c>
      <c r="G22" s="208">
        <v>0</v>
      </c>
      <c r="H22" s="210">
        <f t="shared" si="0"/>
        <v>55964730</v>
      </c>
    </row>
    <row r="23" spans="1:9" ht="14.1" customHeight="1" x14ac:dyDescent="0.3">
      <c r="A23" s="205"/>
      <c r="B23" s="206"/>
      <c r="C23" s="206"/>
      <c r="D23" s="211" t="s">
        <v>10</v>
      </c>
      <c r="E23" s="213">
        <v>20788610</v>
      </c>
      <c r="F23" s="213">
        <v>35176120</v>
      </c>
      <c r="G23" s="212">
        <v>0</v>
      </c>
      <c r="H23" s="214">
        <f t="shared" si="0"/>
        <v>55964730</v>
      </c>
    </row>
    <row r="24" spans="1:9" ht="14.1" customHeight="1" x14ac:dyDescent="0.3">
      <c r="A24" s="205"/>
      <c r="B24" s="206"/>
      <c r="C24" s="216"/>
      <c r="D24" s="217" t="s">
        <v>11</v>
      </c>
      <c r="E24" s="218">
        <v>0</v>
      </c>
      <c r="F24" s="218">
        <v>0</v>
      </c>
      <c r="G24" s="218">
        <v>0</v>
      </c>
      <c r="H24" s="220">
        <f t="shared" si="0"/>
        <v>0</v>
      </c>
    </row>
    <row r="25" spans="1:9" ht="14.1" customHeight="1" x14ac:dyDescent="0.3">
      <c r="A25" s="205"/>
      <c r="B25" s="206"/>
      <c r="C25" s="271" t="s">
        <v>160</v>
      </c>
      <c r="D25" s="207" t="s">
        <v>9</v>
      </c>
      <c r="E25" s="208">
        <v>0</v>
      </c>
      <c r="F25" s="208">
        <v>0</v>
      </c>
      <c r="G25" s="209">
        <v>20026868</v>
      </c>
      <c r="H25" s="210">
        <f t="shared" si="0"/>
        <v>20026868</v>
      </c>
    </row>
    <row r="26" spans="1:9" ht="14.1" customHeight="1" x14ac:dyDescent="0.3">
      <c r="A26" s="205"/>
      <c r="B26" s="206"/>
      <c r="C26" s="272"/>
      <c r="D26" s="211" t="s">
        <v>10</v>
      </c>
      <c r="E26" s="212">
        <v>0</v>
      </c>
      <c r="F26" s="212">
        <v>0</v>
      </c>
      <c r="G26" s="213">
        <v>20026868</v>
      </c>
      <c r="H26" s="214">
        <f t="shared" si="0"/>
        <v>20026868</v>
      </c>
    </row>
    <row r="27" spans="1:9" ht="14.1" customHeight="1" x14ac:dyDescent="0.3">
      <c r="A27" s="205"/>
      <c r="B27" s="206"/>
      <c r="C27" s="216"/>
      <c r="D27" s="217" t="s">
        <v>11</v>
      </c>
      <c r="E27" s="218">
        <v>0</v>
      </c>
      <c r="F27" s="218">
        <v>0</v>
      </c>
      <c r="G27" s="218">
        <v>0</v>
      </c>
      <c r="H27" s="220">
        <f t="shared" si="0"/>
        <v>0</v>
      </c>
    </row>
    <row r="28" spans="1:9" ht="14.1" customHeight="1" x14ac:dyDescent="0.3">
      <c r="A28" s="205"/>
      <c r="B28" s="206"/>
      <c r="C28" s="206" t="s">
        <v>161</v>
      </c>
      <c r="D28" s="207" t="s">
        <v>9</v>
      </c>
      <c r="E28" s="208">
        <v>0</v>
      </c>
      <c r="F28" s="209">
        <v>68000</v>
      </c>
      <c r="G28" s="208">
        <v>0</v>
      </c>
      <c r="H28" s="210">
        <f t="shared" si="0"/>
        <v>68000</v>
      </c>
    </row>
    <row r="29" spans="1:9" ht="14.1" customHeight="1" x14ac:dyDescent="0.3">
      <c r="A29" s="205"/>
      <c r="B29" s="206"/>
      <c r="C29" s="206"/>
      <c r="D29" s="211" t="s">
        <v>10</v>
      </c>
      <c r="E29" s="212">
        <v>0</v>
      </c>
      <c r="F29" s="213">
        <v>68000</v>
      </c>
      <c r="G29" s="212">
        <v>0</v>
      </c>
      <c r="H29" s="214">
        <f t="shared" si="0"/>
        <v>68000</v>
      </c>
    </row>
    <row r="30" spans="1:9" ht="14.1" customHeight="1" x14ac:dyDescent="0.3">
      <c r="A30" s="215"/>
      <c r="B30" s="216"/>
      <c r="C30" s="216"/>
      <c r="D30" s="217" t="s">
        <v>11</v>
      </c>
      <c r="E30" s="218">
        <v>0</v>
      </c>
      <c r="F30" s="218">
        <v>0</v>
      </c>
      <c r="G30" s="218">
        <v>0</v>
      </c>
      <c r="H30" s="220">
        <f t="shared" si="0"/>
        <v>0</v>
      </c>
    </row>
    <row r="31" spans="1:9" ht="14.1" customHeight="1" x14ac:dyDescent="0.3">
      <c r="A31" s="205" t="s">
        <v>34</v>
      </c>
      <c r="B31" s="206" t="s">
        <v>34</v>
      </c>
      <c r="C31" s="206" t="s">
        <v>162</v>
      </c>
      <c r="D31" s="207" t="s">
        <v>9</v>
      </c>
      <c r="E31" s="208">
        <v>0</v>
      </c>
      <c r="F31" s="208">
        <v>0</v>
      </c>
      <c r="G31" s="209">
        <v>518412</v>
      </c>
      <c r="H31" s="210">
        <f t="shared" si="0"/>
        <v>518412</v>
      </c>
    </row>
    <row r="32" spans="1:9" ht="14.1" customHeight="1" x14ac:dyDescent="0.3">
      <c r="A32" s="205"/>
      <c r="B32" s="206"/>
      <c r="C32" s="206"/>
      <c r="D32" s="211" t="s">
        <v>10</v>
      </c>
      <c r="E32" s="212">
        <v>0</v>
      </c>
      <c r="F32" s="212">
        <v>0</v>
      </c>
      <c r="G32" s="213">
        <v>14001186</v>
      </c>
      <c r="H32" s="214">
        <f t="shared" si="0"/>
        <v>14001186</v>
      </c>
      <c r="I32" s="270"/>
    </row>
    <row r="33" spans="1:8" ht="14.1" customHeight="1" x14ac:dyDescent="0.3">
      <c r="A33" s="215"/>
      <c r="B33" s="216"/>
      <c r="C33" s="216"/>
      <c r="D33" s="217" t="s">
        <v>11</v>
      </c>
      <c r="E33" s="218">
        <v>0</v>
      </c>
      <c r="F33" s="218">
        <v>0</v>
      </c>
      <c r="G33" s="219">
        <v>-13482774</v>
      </c>
      <c r="H33" s="220">
        <f t="shared" si="0"/>
        <v>-13482774</v>
      </c>
    </row>
    <row r="34" spans="1:8" ht="14.1" customHeight="1" x14ac:dyDescent="0.3">
      <c r="A34" s="416" t="s">
        <v>128</v>
      </c>
      <c r="B34" s="417"/>
      <c r="C34" s="418"/>
      <c r="D34" s="221" t="s">
        <v>9</v>
      </c>
      <c r="E34" s="222">
        <f>SUM(E4,E7,E10,E13,E16,E19,E22,E25,E28,E31)</f>
        <v>2555752630</v>
      </c>
      <c r="F34" s="222">
        <f t="shared" ref="F34:H34" si="1">SUM(F4,F7,F10,F13,F16,F19,F22,F25,F28,F31)</f>
        <v>37844120</v>
      </c>
      <c r="G34" s="222">
        <f t="shared" si="1"/>
        <v>82649280</v>
      </c>
      <c r="H34" s="223">
        <f t="shared" si="1"/>
        <v>2676246030</v>
      </c>
    </row>
    <row r="35" spans="1:8" ht="14.1" customHeight="1" x14ac:dyDescent="0.3">
      <c r="A35" s="419"/>
      <c r="B35" s="420"/>
      <c r="C35" s="421"/>
      <c r="D35" s="224" t="s">
        <v>10</v>
      </c>
      <c r="E35" s="222">
        <f>SUM(E5,E8,E11,E14,E17,E20,E23,E26,E29,E32)</f>
        <v>2557719930</v>
      </c>
      <c r="F35" s="222">
        <f t="shared" ref="F35:H35" si="2">SUM(F5,F8,F11,F14,F17,F20,F23,F26,F29,F32)</f>
        <v>36844120</v>
      </c>
      <c r="G35" s="222">
        <f t="shared" si="2"/>
        <v>83996854</v>
      </c>
      <c r="H35" s="223">
        <f t="shared" si="2"/>
        <v>2678560904</v>
      </c>
    </row>
    <row r="36" spans="1:8" ht="14.1" customHeight="1" thickBot="1" x14ac:dyDescent="0.35">
      <c r="A36" s="422"/>
      <c r="B36" s="423"/>
      <c r="C36" s="424"/>
      <c r="D36" s="225" t="s">
        <v>11</v>
      </c>
      <c r="E36" s="226">
        <f>E34-E35</f>
        <v>-1967300</v>
      </c>
      <c r="F36" s="226">
        <f t="shared" ref="F36:H36" si="3">F34-F35</f>
        <v>1000000</v>
      </c>
      <c r="G36" s="226">
        <f t="shared" si="3"/>
        <v>-1347574</v>
      </c>
      <c r="H36" s="227">
        <f t="shared" si="3"/>
        <v>-2314874</v>
      </c>
    </row>
    <row r="37" spans="1:8" ht="17.25" thickTop="1" x14ac:dyDescent="0.3"/>
    <row r="38" spans="1:8" x14ac:dyDescent="0.3">
      <c r="C38" s="3"/>
    </row>
    <row r="40" spans="1:8" x14ac:dyDescent="0.3">
      <c r="E40" s="228"/>
    </row>
    <row r="41" spans="1:8" x14ac:dyDescent="0.3">
      <c r="E41" s="228"/>
    </row>
    <row r="42" spans="1:8" ht="16.5" customHeight="1" x14ac:dyDescent="0.3">
      <c r="E42" s="229"/>
    </row>
    <row r="43" spans="1:8" x14ac:dyDescent="0.3">
      <c r="E43" s="230"/>
    </row>
    <row r="44" spans="1:8" x14ac:dyDescent="0.3">
      <c r="E44" s="230"/>
    </row>
    <row r="45" spans="1:8" x14ac:dyDescent="0.3">
      <c r="E45" s="230"/>
    </row>
    <row r="46" spans="1:8" x14ac:dyDescent="0.3">
      <c r="E46" s="230"/>
    </row>
    <row r="47" spans="1:8" x14ac:dyDescent="0.3">
      <c r="E47" s="230"/>
    </row>
    <row r="48" spans="1:8" x14ac:dyDescent="0.3">
      <c r="E48" s="230"/>
    </row>
    <row r="49" spans="5:5" x14ac:dyDescent="0.3">
      <c r="E49" s="230"/>
    </row>
    <row r="50" spans="5:5" x14ac:dyDescent="0.3">
      <c r="E50" s="230"/>
    </row>
    <row r="51" spans="5:5" x14ac:dyDescent="0.3">
      <c r="E51" s="230"/>
    </row>
    <row r="60" spans="5:5" ht="16.5" customHeight="1" x14ac:dyDescent="0.3"/>
    <row r="63" spans="5:5" ht="16.5" customHeight="1" x14ac:dyDescent="0.3"/>
    <row r="66" ht="16.5" customHeight="1" x14ac:dyDescent="0.3"/>
    <row r="69" ht="16.5" customHeight="1" x14ac:dyDescent="0.3"/>
    <row r="72" ht="16.5" customHeight="1" x14ac:dyDescent="0.3"/>
    <row r="84" ht="16.5" customHeight="1" x14ac:dyDescent="0.3"/>
    <row r="87" ht="16.5" customHeight="1" x14ac:dyDescent="0.3"/>
    <row r="90" ht="16.5" customHeight="1" x14ac:dyDescent="0.3"/>
    <row r="93" ht="16.5" customHeight="1" x14ac:dyDescent="0.3"/>
    <row r="99" ht="16.5" customHeight="1" x14ac:dyDescent="0.3"/>
    <row r="108" ht="16.5" customHeight="1" x14ac:dyDescent="0.3"/>
    <row r="111" ht="16.5" customHeight="1" x14ac:dyDescent="0.3"/>
    <row r="117" ht="16.5" customHeight="1" x14ac:dyDescent="0.3"/>
    <row r="123" ht="16.5" customHeight="1" x14ac:dyDescent="0.3"/>
    <row r="129" ht="16.5" customHeight="1" x14ac:dyDescent="0.3"/>
    <row r="132" ht="16.5" customHeight="1" x14ac:dyDescent="0.3"/>
    <row r="135" ht="16.5" customHeight="1" x14ac:dyDescent="0.3"/>
    <row r="138" ht="16.5" customHeight="1" x14ac:dyDescent="0.3"/>
    <row r="153" ht="16.5" customHeight="1" x14ac:dyDescent="0.3"/>
    <row r="165" ht="16.5" customHeight="1" x14ac:dyDescent="0.3"/>
    <row r="168" ht="16.5" customHeight="1" x14ac:dyDescent="0.3"/>
    <row r="171" ht="16.5" customHeight="1" x14ac:dyDescent="0.3"/>
    <row r="180" spans="10:10" ht="16.5" customHeight="1" x14ac:dyDescent="0.3"/>
    <row r="183" spans="10:10" ht="16.5" customHeight="1" x14ac:dyDescent="0.3">
      <c r="J183" t="s">
        <v>2512</v>
      </c>
    </row>
    <row r="186" spans="10:10" ht="16.5" customHeight="1" x14ac:dyDescent="0.3"/>
    <row r="195" ht="16.5" customHeight="1" x14ac:dyDescent="0.3"/>
  </sheetData>
  <mergeCells count="2">
    <mergeCell ref="A34:C36"/>
    <mergeCell ref="A1:H1"/>
  </mergeCells>
  <phoneticPr fontId="11" type="noConversion"/>
  <pageMargins left="0.69" right="0.34" top="0.75" bottom="0.41" header="0.3" footer="0.3"/>
  <pageSetup paperSize="9" scale="9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  <pageSetUpPr fitToPage="1"/>
  </sheetPr>
  <dimension ref="A1:P197"/>
  <sheetViews>
    <sheetView zoomScale="80" zoomScaleNormal="80" workbookViewId="0">
      <pane xSplit="3" ySplit="4" topLeftCell="D5" activePane="bottomRight" state="frozen"/>
      <selection sqref="A1:G1"/>
      <selection pane="topRight" sqref="A1:G1"/>
      <selection pane="bottomLeft" sqref="A1:G1"/>
      <selection pane="bottomRight" activeCell="I198" sqref="I198"/>
    </sheetView>
  </sheetViews>
  <sheetFormatPr defaultRowHeight="16.5" x14ac:dyDescent="0.3"/>
  <cols>
    <col min="3" max="3" width="16.5" customWidth="1"/>
    <col min="5" max="8" width="15.5" customWidth="1"/>
    <col min="10" max="10" width="15.375" customWidth="1"/>
    <col min="11" max="12" width="13.125" customWidth="1"/>
    <col min="14" max="15" width="16.375" bestFit="1" customWidth="1"/>
    <col min="16" max="16" width="13.125" bestFit="1" customWidth="1"/>
  </cols>
  <sheetData>
    <row r="1" spans="1:11" ht="39" customHeight="1" x14ac:dyDescent="0.3">
      <c r="A1" s="425" t="s">
        <v>256</v>
      </c>
      <c r="B1" s="425"/>
      <c r="C1" s="425"/>
      <c r="D1" s="425"/>
      <c r="E1" s="425"/>
      <c r="F1" s="425"/>
      <c r="G1" s="425"/>
      <c r="H1" s="425"/>
      <c r="I1" s="425"/>
    </row>
    <row r="2" spans="1:11" ht="17.25" thickBot="1" x14ac:dyDescent="0.35">
      <c r="A2" s="53"/>
      <c r="B2" s="53"/>
      <c r="C2" s="53"/>
      <c r="D2" s="53"/>
      <c r="E2" s="53"/>
      <c r="F2" s="53"/>
      <c r="G2" s="53"/>
      <c r="H2" s="53"/>
      <c r="I2" s="53"/>
      <c r="J2" s="12"/>
      <c r="K2" s="12"/>
    </row>
    <row r="3" spans="1:11" ht="24" customHeight="1" thickTop="1" x14ac:dyDescent="0.3">
      <c r="A3" s="457" t="s">
        <v>2</v>
      </c>
      <c r="B3" s="458"/>
      <c r="C3" s="459"/>
      <c r="D3" s="462" t="s">
        <v>0</v>
      </c>
      <c r="E3" s="464" t="s">
        <v>1</v>
      </c>
      <c r="F3" s="466" t="s">
        <v>163</v>
      </c>
      <c r="G3" s="468" t="s">
        <v>3</v>
      </c>
      <c r="H3" s="462" t="s">
        <v>4</v>
      </c>
      <c r="I3" s="460" t="s">
        <v>38</v>
      </c>
      <c r="J3" s="13"/>
      <c r="K3" s="13"/>
    </row>
    <row r="4" spans="1:11" ht="24" customHeight="1" thickBot="1" x14ac:dyDescent="0.35">
      <c r="A4" s="182" t="s">
        <v>5</v>
      </c>
      <c r="B4" s="183" t="s">
        <v>6</v>
      </c>
      <c r="C4" s="183" t="s">
        <v>7</v>
      </c>
      <c r="D4" s="463"/>
      <c r="E4" s="465"/>
      <c r="F4" s="467"/>
      <c r="G4" s="469"/>
      <c r="H4" s="463"/>
      <c r="I4" s="461"/>
      <c r="J4" s="14"/>
      <c r="K4" s="14"/>
    </row>
    <row r="5" spans="1:11" ht="12.95" customHeight="1" thickTop="1" x14ac:dyDescent="0.3">
      <c r="A5" s="456" t="s">
        <v>39</v>
      </c>
      <c r="B5" s="455" t="s">
        <v>15</v>
      </c>
      <c r="C5" s="455" t="s">
        <v>8</v>
      </c>
      <c r="D5" s="15" t="s">
        <v>9</v>
      </c>
      <c r="E5" s="16">
        <v>1062835900</v>
      </c>
      <c r="F5" s="17">
        <v>0</v>
      </c>
      <c r="G5" s="127">
        <v>0</v>
      </c>
      <c r="H5" s="18">
        <f>SUM(E5:G5)</f>
        <v>1062835900</v>
      </c>
      <c r="I5" s="7"/>
      <c r="J5" s="14"/>
      <c r="K5" s="14"/>
    </row>
    <row r="6" spans="1:11" ht="12.95" customHeight="1" x14ac:dyDescent="0.3">
      <c r="A6" s="431"/>
      <c r="B6" s="448"/>
      <c r="C6" s="448"/>
      <c r="D6" s="19" t="s">
        <v>10</v>
      </c>
      <c r="E6" s="26">
        <v>1062835900</v>
      </c>
      <c r="F6" s="24">
        <v>0</v>
      </c>
      <c r="G6" s="129">
        <v>0</v>
      </c>
      <c r="H6" s="25">
        <f>SUM(E6:G6)</f>
        <v>1062835900</v>
      </c>
      <c r="I6" s="8"/>
      <c r="J6" s="14"/>
      <c r="K6" s="14"/>
    </row>
    <row r="7" spans="1:11" ht="12.95" customHeight="1" x14ac:dyDescent="0.3">
      <c r="A7" s="431"/>
      <c r="B7" s="448"/>
      <c r="C7" s="451"/>
      <c r="D7" s="20" t="s">
        <v>11</v>
      </c>
      <c r="E7" s="21">
        <v>0</v>
      </c>
      <c r="F7" s="22">
        <v>0</v>
      </c>
      <c r="G7" s="128">
        <v>0</v>
      </c>
      <c r="H7" s="23">
        <f t="shared" ref="H7" si="0">H5-H6</f>
        <v>0</v>
      </c>
      <c r="I7" s="9"/>
      <c r="J7" s="14"/>
      <c r="K7" s="14"/>
    </row>
    <row r="8" spans="1:11" ht="12.95" customHeight="1" x14ac:dyDescent="0.3">
      <c r="A8" s="431"/>
      <c r="B8" s="448"/>
      <c r="C8" s="450" t="s">
        <v>12</v>
      </c>
      <c r="D8" s="15" t="s">
        <v>9</v>
      </c>
      <c r="E8" s="16">
        <v>321634740</v>
      </c>
      <c r="F8" s="17">
        <v>0</v>
      </c>
      <c r="G8" s="127">
        <v>3000000</v>
      </c>
      <c r="H8" s="18">
        <f>SUM(E8:G8)</f>
        <v>324634740</v>
      </c>
      <c r="I8" s="7"/>
      <c r="J8" s="14"/>
      <c r="K8" s="14"/>
    </row>
    <row r="9" spans="1:11" ht="12.95" customHeight="1" x14ac:dyDescent="0.3">
      <c r="A9" s="431"/>
      <c r="B9" s="448"/>
      <c r="C9" s="448"/>
      <c r="D9" s="19" t="s">
        <v>10</v>
      </c>
      <c r="E9" s="26">
        <v>319634740</v>
      </c>
      <c r="F9" s="24">
        <v>0</v>
      </c>
      <c r="G9" s="129">
        <v>0</v>
      </c>
      <c r="H9" s="25">
        <f>SUM(E9:G9)</f>
        <v>319634740</v>
      </c>
      <c r="I9" s="8"/>
      <c r="J9" s="14"/>
      <c r="K9" s="14"/>
    </row>
    <row r="10" spans="1:11" ht="12.95" customHeight="1" x14ac:dyDescent="0.3">
      <c r="A10" s="431"/>
      <c r="B10" s="448"/>
      <c r="C10" s="451"/>
      <c r="D10" s="20" t="s">
        <v>11</v>
      </c>
      <c r="E10" s="21">
        <v>2000000</v>
      </c>
      <c r="F10" s="22">
        <v>0</v>
      </c>
      <c r="G10" s="128">
        <v>3000000</v>
      </c>
      <c r="H10" s="23">
        <f t="shared" ref="H10" si="1">H8-H9</f>
        <v>5000000</v>
      </c>
      <c r="I10" s="9"/>
      <c r="J10" s="14"/>
      <c r="K10" s="14"/>
    </row>
    <row r="11" spans="1:11" ht="12.95" customHeight="1" x14ac:dyDescent="0.3">
      <c r="A11" s="431"/>
      <c r="B11" s="448"/>
      <c r="C11" s="450" t="s">
        <v>13</v>
      </c>
      <c r="D11" s="15" t="s">
        <v>9</v>
      </c>
      <c r="E11" s="16">
        <v>107834600</v>
      </c>
      <c r="F11" s="17">
        <v>0</v>
      </c>
      <c r="G11" s="127">
        <v>3000000</v>
      </c>
      <c r="H11" s="18">
        <f>SUM(E11:G11)</f>
        <v>110834600</v>
      </c>
      <c r="I11" s="7"/>
      <c r="J11" s="14"/>
      <c r="K11" s="14"/>
    </row>
    <row r="12" spans="1:11" ht="12.95" customHeight="1" x14ac:dyDescent="0.3">
      <c r="A12" s="431"/>
      <c r="B12" s="448"/>
      <c r="C12" s="448"/>
      <c r="D12" s="19" t="s">
        <v>10</v>
      </c>
      <c r="E12" s="26">
        <v>107834600</v>
      </c>
      <c r="F12" s="24">
        <v>0</v>
      </c>
      <c r="G12" s="129">
        <v>2438300</v>
      </c>
      <c r="H12" s="25">
        <f>SUM(E12:G12)</f>
        <v>110272900</v>
      </c>
      <c r="I12" s="8"/>
      <c r="J12" s="14"/>
      <c r="K12" s="14"/>
    </row>
    <row r="13" spans="1:11" ht="12.95" customHeight="1" x14ac:dyDescent="0.3">
      <c r="A13" s="431"/>
      <c r="B13" s="448"/>
      <c r="C13" s="451"/>
      <c r="D13" s="20" t="s">
        <v>11</v>
      </c>
      <c r="E13" s="21">
        <v>0</v>
      </c>
      <c r="F13" s="22">
        <v>0</v>
      </c>
      <c r="G13" s="128">
        <v>561700</v>
      </c>
      <c r="H13" s="23">
        <f t="shared" ref="H13" si="2">H11-H12</f>
        <v>561700</v>
      </c>
      <c r="I13" s="9"/>
      <c r="J13" s="14"/>
      <c r="K13" s="14"/>
    </row>
    <row r="14" spans="1:11" ht="12.95" customHeight="1" x14ac:dyDescent="0.3">
      <c r="A14" s="431"/>
      <c r="B14" s="448"/>
      <c r="C14" s="450" t="s">
        <v>14</v>
      </c>
      <c r="D14" s="154" t="s">
        <v>9</v>
      </c>
      <c r="E14" s="16">
        <v>125802340</v>
      </c>
      <c r="F14" s="17">
        <v>0</v>
      </c>
      <c r="G14" s="127">
        <v>3000000</v>
      </c>
      <c r="H14" s="18">
        <f>SUM(E14:G14)</f>
        <v>128802340</v>
      </c>
      <c r="I14" s="10"/>
      <c r="J14" s="14"/>
      <c r="K14" s="14"/>
    </row>
    <row r="15" spans="1:11" ht="12.95" customHeight="1" x14ac:dyDescent="0.3">
      <c r="A15" s="431"/>
      <c r="B15" s="448"/>
      <c r="C15" s="448"/>
      <c r="D15" s="19" t="s">
        <v>10</v>
      </c>
      <c r="E15" s="26">
        <v>125802340</v>
      </c>
      <c r="F15" s="24">
        <v>0</v>
      </c>
      <c r="G15" s="129">
        <v>2812970</v>
      </c>
      <c r="H15" s="25">
        <f>SUM(E15:G15)</f>
        <v>128615310</v>
      </c>
      <c r="I15" s="8"/>
      <c r="J15" s="14"/>
      <c r="K15" s="14"/>
    </row>
    <row r="16" spans="1:11" ht="12.95" customHeight="1" x14ac:dyDescent="0.3">
      <c r="A16" s="431"/>
      <c r="B16" s="448"/>
      <c r="C16" s="451"/>
      <c r="D16" s="20" t="s">
        <v>11</v>
      </c>
      <c r="E16" s="21">
        <v>0</v>
      </c>
      <c r="F16" s="22">
        <v>0</v>
      </c>
      <c r="G16" s="128">
        <v>187030</v>
      </c>
      <c r="H16" s="23">
        <f t="shared" ref="H16" si="3">H14-H15</f>
        <v>187030</v>
      </c>
      <c r="I16" s="9"/>
      <c r="J16" s="14"/>
      <c r="K16" s="14"/>
    </row>
    <row r="17" spans="1:11" ht="12.95" customHeight="1" x14ac:dyDescent="0.3">
      <c r="A17" s="431"/>
      <c r="B17" s="448"/>
      <c r="C17" s="450" t="s">
        <v>40</v>
      </c>
      <c r="D17" s="154" t="s">
        <v>9</v>
      </c>
      <c r="E17" s="16">
        <v>10850000</v>
      </c>
      <c r="F17" s="17">
        <v>0</v>
      </c>
      <c r="G17" s="127">
        <v>0</v>
      </c>
      <c r="H17" s="18">
        <f>SUM(E17:G17)</f>
        <v>10850000</v>
      </c>
      <c r="I17" s="10"/>
      <c r="J17" s="14"/>
      <c r="K17" s="14"/>
    </row>
    <row r="18" spans="1:11" ht="12.95" customHeight="1" x14ac:dyDescent="0.3">
      <c r="A18" s="431"/>
      <c r="B18" s="448"/>
      <c r="C18" s="448"/>
      <c r="D18" s="19" t="s">
        <v>10</v>
      </c>
      <c r="E18" s="26">
        <v>10850000</v>
      </c>
      <c r="F18" s="24">
        <v>0</v>
      </c>
      <c r="G18" s="129">
        <v>0</v>
      </c>
      <c r="H18" s="25">
        <f>SUM(E18:G18)</f>
        <v>10850000</v>
      </c>
      <c r="I18" s="8"/>
      <c r="J18" s="14"/>
      <c r="K18" s="14"/>
    </row>
    <row r="19" spans="1:11" ht="12.95" customHeight="1" x14ac:dyDescent="0.3">
      <c r="A19" s="431"/>
      <c r="B19" s="448"/>
      <c r="C19" s="451"/>
      <c r="D19" s="20" t="s">
        <v>11</v>
      </c>
      <c r="E19" s="21">
        <v>0</v>
      </c>
      <c r="F19" s="22">
        <v>0</v>
      </c>
      <c r="G19" s="128">
        <v>0</v>
      </c>
      <c r="H19" s="23">
        <f t="shared" ref="H19" si="4">H17-H18</f>
        <v>0</v>
      </c>
      <c r="I19" s="9"/>
      <c r="J19" s="14"/>
      <c r="K19" s="14"/>
    </row>
    <row r="20" spans="1:11" ht="12.95" customHeight="1" x14ac:dyDescent="0.3">
      <c r="A20" s="431"/>
      <c r="B20" s="448"/>
      <c r="C20" s="450" t="s">
        <v>41</v>
      </c>
      <c r="D20" s="15" t="s">
        <v>9</v>
      </c>
      <c r="E20" s="16">
        <f>SUM(E17,E14,E11,E8,E5)</f>
        <v>1628957580</v>
      </c>
      <c r="F20" s="17">
        <f t="shared" ref="F20:G21" si="5">SUM(F17,F14,F11,F8,F5)</f>
        <v>0</v>
      </c>
      <c r="G20" s="127">
        <f t="shared" si="5"/>
        <v>9000000</v>
      </c>
      <c r="H20" s="18">
        <f>SUM(E20:G20)</f>
        <v>1637957580</v>
      </c>
      <c r="I20" s="7"/>
      <c r="J20" s="14"/>
      <c r="K20" s="14"/>
    </row>
    <row r="21" spans="1:11" ht="12.95" customHeight="1" x14ac:dyDescent="0.3">
      <c r="A21" s="431"/>
      <c r="B21" s="448"/>
      <c r="C21" s="448"/>
      <c r="D21" s="19" t="s">
        <v>10</v>
      </c>
      <c r="E21" s="26">
        <f>SUM(E18,E15,E12,E9,E6)</f>
        <v>1626957580</v>
      </c>
      <c r="F21" s="17">
        <f t="shared" si="5"/>
        <v>0</v>
      </c>
      <c r="G21" s="127">
        <f t="shared" si="5"/>
        <v>5251270</v>
      </c>
      <c r="H21" s="18">
        <f>SUM(E21:G21)</f>
        <v>1632208850</v>
      </c>
      <c r="I21" s="8"/>
      <c r="J21" s="14"/>
      <c r="K21" s="14"/>
    </row>
    <row r="22" spans="1:11" ht="12.95" customHeight="1" x14ac:dyDescent="0.3">
      <c r="A22" s="431"/>
      <c r="B22" s="451"/>
      <c r="C22" s="451"/>
      <c r="D22" s="20" t="s">
        <v>11</v>
      </c>
      <c r="E22" s="21">
        <f>E20-E21</f>
        <v>2000000</v>
      </c>
      <c r="F22" s="22">
        <f t="shared" ref="F22" si="6">F20-F21</f>
        <v>0</v>
      </c>
      <c r="G22" s="128">
        <f t="shared" ref="G22" si="7">G20-G21</f>
        <v>3748730</v>
      </c>
      <c r="H22" s="23">
        <f t="shared" ref="H22" si="8">H20-H21</f>
        <v>5748730</v>
      </c>
      <c r="I22" s="9"/>
      <c r="J22" s="14"/>
      <c r="K22" s="14"/>
    </row>
    <row r="23" spans="1:11" ht="12.95" customHeight="1" x14ac:dyDescent="0.3">
      <c r="A23" s="431"/>
      <c r="B23" s="450" t="s">
        <v>42</v>
      </c>
      <c r="C23" s="450" t="s">
        <v>16</v>
      </c>
      <c r="D23" s="154" t="s">
        <v>9</v>
      </c>
      <c r="E23" s="16">
        <v>1600000</v>
      </c>
      <c r="F23" s="17">
        <v>0</v>
      </c>
      <c r="G23" s="127">
        <v>0</v>
      </c>
      <c r="H23" s="18">
        <f>SUM(E23:G23)</f>
        <v>1600000</v>
      </c>
      <c r="I23" s="10"/>
      <c r="J23" s="14"/>
      <c r="K23" s="14"/>
    </row>
    <row r="24" spans="1:11" ht="12.95" customHeight="1" x14ac:dyDescent="0.3">
      <c r="A24" s="431"/>
      <c r="B24" s="448"/>
      <c r="C24" s="448"/>
      <c r="D24" s="19" t="s">
        <v>10</v>
      </c>
      <c r="E24" s="26">
        <v>1600000</v>
      </c>
      <c r="F24" s="24">
        <v>0</v>
      </c>
      <c r="G24" s="129">
        <v>0</v>
      </c>
      <c r="H24" s="25">
        <f>SUM(E24:G24)</f>
        <v>1600000</v>
      </c>
      <c r="I24" s="8"/>
      <c r="J24" s="14"/>
      <c r="K24" s="14"/>
    </row>
    <row r="25" spans="1:11" ht="12.95" customHeight="1" x14ac:dyDescent="0.3">
      <c r="A25" s="431"/>
      <c r="B25" s="448"/>
      <c r="C25" s="451"/>
      <c r="D25" s="20" t="s">
        <v>11</v>
      </c>
      <c r="E25" s="21">
        <v>0</v>
      </c>
      <c r="F25" s="22">
        <v>0</v>
      </c>
      <c r="G25" s="128">
        <v>0</v>
      </c>
      <c r="H25" s="23">
        <f t="shared" ref="H25" si="9">H23-H24</f>
        <v>0</v>
      </c>
      <c r="I25" s="9"/>
      <c r="J25" s="14"/>
      <c r="K25" s="14"/>
    </row>
    <row r="26" spans="1:11" ht="12.95" customHeight="1" x14ac:dyDescent="0.3">
      <c r="A26" s="431"/>
      <c r="B26" s="448"/>
      <c r="C26" s="450" t="s">
        <v>139</v>
      </c>
      <c r="D26" s="154" t="s">
        <v>9</v>
      </c>
      <c r="E26" s="16">
        <v>0</v>
      </c>
      <c r="F26" s="17">
        <v>2400000</v>
      </c>
      <c r="G26" s="127">
        <v>0</v>
      </c>
      <c r="H26" s="18">
        <f>SUM(E26:G26)</f>
        <v>2400000</v>
      </c>
      <c r="I26" s="124"/>
      <c r="J26" s="14"/>
      <c r="K26" s="14"/>
    </row>
    <row r="27" spans="1:11" ht="12.95" customHeight="1" x14ac:dyDescent="0.3">
      <c r="A27" s="431"/>
      <c r="B27" s="448"/>
      <c r="C27" s="448"/>
      <c r="D27" s="19" t="s">
        <v>10</v>
      </c>
      <c r="E27" s="26">
        <v>0</v>
      </c>
      <c r="F27" s="24">
        <v>1823700</v>
      </c>
      <c r="G27" s="129">
        <v>0</v>
      </c>
      <c r="H27" s="25">
        <f>SUM(E27:G27)</f>
        <v>1823700</v>
      </c>
      <c r="I27" s="124"/>
      <c r="J27" s="14"/>
      <c r="K27" s="14"/>
    </row>
    <row r="28" spans="1:11" ht="12.95" customHeight="1" x14ac:dyDescent="0.3">
      <c r="A28" s="431"/>
      <c r="B28" s="448"/>
      <c r="C28" s="451"/>
      <c r="D28" s="20" t="s">
        <v>11</v>
      </c>
      <c r="E28" s="21">
        <v>0</v>
      </c>
      <c r="F28" s="22">
        <v>576300</v>
      </c>
      <c r="G28" s="128">
        <v>0</v>
      </c>
      <c r="H28" s="23">
        <f t="shared" ref="H28" si="10">H26-H27</f>
        <v>576300</v>
      </c>
      <c r="I28" s="124"/>
      <c r="J28" s="14"/>
      <c r="K28" s="14"/>
    </row>
    <row r="29" spans="1:11" ht="12.95" customHeight="1" x14ac:dyDescent="0.3">
      <c r="A29" s="431"/>
      <c r="B29" s="448"/>
      <c r="C29" s="450" t="s">
        <v>59</v>
      </c>
      <c r="D29" s="154" t="s">
        <v>9</v>
      </c>
      <c r="E29" s="16">
        <v>5341020</v>
      </c>
      <c r="F29" s="17">
        <v>0</v>
      </c>
      <c r="G29" s="127">
        <v>0</v>
      </c>
      <c r="H29" s="18">
        <f>SUM(E29:G29)</f>
        <v>5341020</v>
      </c>
      <c r="I29" s="10"/>
      <c r="J29" s="14"/>
      <c r="K29" s="14"/>
    </row>
    <row r="30" spans="1:11" ht="12.95" customHeight="1" x14ac:dyDescent="0.3">
      <c r="A30" s="431"/>
      <c r="B30" s="448"/>
      <c r="C30" s="448"/>
      <c r="D30" s="19" t="s">
        <v>10</v>
      </c>
      <c r="E30" s="26">
        <v>5341020</v>
      </c>
      <c r="F30" s="24">
        <v>0</v>
      </c>
      <c r="G30" s="129">
        <v>0</v>
      </c>
      <c r="H30" s="25">
        <f>SUM(E30:G30)</f>
        <v>5341020</v>
      </c>
      <c r="I30" s="8"/>
      <c r="J30" s="14"/>
      <c r="K30" s="14"/>
    </row>
    <row r="31" spans="1:11" ht="12.95" customHeight="1" x14ac:dyDescent="0.3">
      <c r="A31" s="431"/>
      <c r="B31" s="448"/>
      <c r="C31" s="451"/>
      <c r="D31" s="20" t="s">
        <v>11</v>
      </c>
      <c r="E31" s="21">
        <v>0</v>
      </c>
      <c r="F31" s="22">
        <v>0</v>
      </c>
      <c r="G31" s="128">
        <v>0</v>
      </c>
      <c r="H31" s="23">
        <f t="shared" ref="H31" si="11">H29-H30</f>
        <v>0</v>
      </c>
      <c r="I31" s="9"/>
      <c r="J31" s="14"/>
      <c r="K31" s="14"/>
    </row>
    <row r="32" spans="1:11" ht="12.95" customHeight="1" x14ac:dyDescent="0.3">
      <c r="A32" s="431"/>
      <c r="B32" s="448"/>
      <c r="C32" s="450" t="s">
        <v>43</v>
      </c>
      <c r="D32" s="15" t="s">
        <v>9</v>
      </c>
      <c r="E32" s="16">
        <f>E29+E26+E23</f>
        <v>6941020</v>
      </c>
      <c r="F32" s="17">
        <f t="shared" ref="F32" si="12">F29+F26+F23</f>
        <v>2400000</v>
      </c>
      <c r="G32" s="127"/>
      <c r="H32" s="18">
        <f>SUM(E32:G32)</f>
        <v>9341020</v>
      </c>
      <c r="I32" s="7"/>
      <c r="J32" s="14"/>
      <c r="K32" s="14"/>
    </row>
    <row r="33" spans="1:11" ht="12.95" customHeight="1" x14ac:dyDescent="0.3">
      <c r="A33" s="431"/>
      <c r="B33" s="448"/>
      <c r="C33" s="448"/>
      <c r="D33" s="19" t="s">
        <v>10</v>
      </c>
      <c r="E33" s="16">
        <f>E30+E27+E24</f>
        <v>6941020</v>
      </c>
      <c r="F33" s="17">
        <f t="shared" ref="F33" si="13">F30+F27+F24</f>
        <v>1823700</v>
      </c>
      <c r="G33" s="127"/>
      <c r="H33" s="18">
        <f>SUM(E33:G33)</f>
        <v>8764720</v>
      </c>
      <c r="I33" s="8"/>
      <c r="J33" s="14"/>
      <c r="K33" s="14"/>
    </row>
    <row r="34" spans="1:11" ht="12.95" customHeight="1" x14ac:dyDescent="0.3">
      <c r="A34" s="431"/>
      <c r="B34" s="451"/>
      <c r="C34" s="451"/>
      <c r="D34" s="20" t="s">
        <v>11</v>
      </c>
      <c r="E34" s="21">
        <f>E32-E33</f>
        <v>0</v>
      </c>
      <c r="F34" s="22">
        <f t="shared" ref="F34" si="14">F32-F33</f>
        <v>576300</v>
      </c>
      <c r="G34" s="128"/>
      <c r="H34" s="23">
        <f t="shared" ref="H34" si="15">H32-H33</f>
        <v>576300</v>
      </c>
      <c r="I34" s="9"/>
      <c r="J34" s="14"/>
      <c r="K34" s="14"/>
    </row>
    <row r="35" spans="1:11" ht="12.95" customHeight="1" x14ac:dyDescent="0.3">
      <c r="A35" s="431"/>
      <c r="B35" s="450" t="s">
        <v>44</v>
      </c>
      <c r="C35" s="450" t="s">
        <v>17</v>
      </c>
      <c r="D35" s="15" t="s">
        <v>9</v>
      </c>
      <c r="E35" s="16">
        <v>5910000</v>
      </c>
      <c r="F35" s="17">
        <v>0</v>
      </c>
      <c r="G35" s="127">
        <v>0</v>
      </c>
      <c r="H35" s="18">
        <f>SUM(E35:G35)</f>
        <v>5910000</v>
      </c>
      <c r="I35" s="7"/>
      <c r="J35" s="14"/>
      <c r="K35" s="14"/>
    </row>
    <row r="36" spans="1:11" ht="12.95" customHeight="1" x14ac:dyDescent="0.3">
      <c r="A36" s="431"/>
      <c r="B36" s="448"/>
      <c r="C36" s="448"/>
      <c r="D36" s="19" t="s">
        <v>10</v>
      </c>
      <c r="E36" s="16">
        <v>5910000</v>
      </c>
      <c r="F36" s="17">
        <v>0</v>
      </c>
      <c r="G36" s="127">
        <v>0</v>
      </c>
      <c r="H36" s="18">
        <f>SUM(E36:G36)</f>
        <v>5910000</v>
      </c>
      <c r="I36" s="8"/>
      <c r="J36" s="14"/>
      <c r="K36" s="14"/>
    </row>
    <row r="37" spans="1:11" ht="12.95" customHeight="1" x14ac:dyDescent="0.3">
      <c r="A37" s="431"/>
      <c r="B37" s="448"/>
      <c r="C37" s="451"/>
      <c r="D37" s="20" t="s">
        <v>11</v>
      </c>
      <c r="E37" s="21">
        <v>0</v>
      </c>
      <c r="F37" s="22">
        <v>0</v>
      </c>
      <c r="G37" s="128">
        <v>0</v>
      </c>
      <c r="H37" s="23">
        <f t="shared" ref="H37" si="16">H35-H36</f>
        <v>0</v>
      </c>
      <c r="I37" s="9"/>
      <c r="J37" s="14"/>
      <c r="K37" s="14"/>
    </row>
    <row r="38" spans="1:11" ht="12.95" customHeight="1" x14ac:dyDescent="0.3">
      <c r="A38" s="431"/>
      <c r="B38" s="448"/>
      <c r="C38" s="450" t="s">
        <v>18</v>
      </c>
      <c r="D38" s="15" t="s">
        <v>9</v>
      </c>
      <c r="E38" s="16">
        <v>24500880</v>
      </c>
      <c r="F38" s="17">
        <v>0</v>
      </c>
      <c r="G38" s="127">
        <v>0</v>
      </c>
      <c r="H38" s="18">
        <f>SUM(E38:G38)</f>
        <v>24500880</v>
      </c>
      <c r="I38" s="7"/>
      <c r="J38" s="14"/>
      <c r="K38" s="14"/>
    </row>
    <row r="39" spans="1:11" ht="12.95" customHeight="1" x14ac:dyDescent="0.3">
      <c r="A39" s="431"/>
      <c r="B39" s="448"/>
      <c r="C39" s="448"/>
      <c r="D39" s="19" t="s">
        <v>10</v>
      </c>
      <c r="E39" s="16">
        <v>23943680</v>
      </c>
      <c r="F39" s="17">
        <v>0</v>
      </c>
      <c r="G39" s="127">
        <v>0</v>
      </c>
      <c r="H39" s="18">
        <f>SUM(E39:G39)</f>
        <v>23943680</v>
      </c>
      <c r="I39" s="8"/>
      <c r="J39" s="14"/>
      <c r="K39" s="14"/>
    </row>
    <row r="40" spans="1:11" ht="12.95" customHeight="1" x14ac:dyDescent="0.3">
      <c r="A40" s="431"/>
      <c r="B40" s="448"/>
      <c r="C40" s="451"/>
      <c r="D40" s="20" t="s">
        <v>11</v>
      </c>
      <c r="E40" s="21">
        <v>557200</v>
      </c>
      <c r="F40" s="22">
        <v>0</v>
      </c>
      <c r="G40" s="128">
        <v>0</v>
      </c>
      <c r="H40" s="23">
        <f t="shared" ref="H40" si="17">H38-H39</f>
        <v>557200</v>
      </c>
      <c r="I40" s="9"/>
      <c r="J40" s="14"/>
      <c r="K40" s="14"/>
    </row>
    <row r="41" spans="1:11" ht="12.95" customHeight="1" x14ac:dyDescent="0.3">
      <c r="A41" s="431"/>
      <c r="B41" s="448"/>
      <c r="C41" s="450" t="s">
        <v>19</v>
      </c>
      <c r="D41" s="15" t="s">
        <v>9</v>
      </c>
      <c r="E41" s="16">
        <v>26967370</v>
      </c>
      <c r="F41" s="17">
        <v>0</v>
      </c>
      <c r="G41" s="127">
        <v>0</v>
      </c>
      <c r="H41" s="18">
        <f>SUM(E41:G41)</f>
        <v>26967370</v>
      </c>
      <c r="I41" s="7"/>
      <c r="J41" s="14"/>
      <c r="K41" s="14"/>
    </row>
    <row r="42" spans="1:11" ht="12.95" customHeight="1" x14ac:dyDescent="0.3">
      <c r="A42" s="431"/>
      <c r="B42" s="448"/>
      <c r="C42" s="448"/>
      <c r="D42" s="19" t="s">
        <v>10</v>
      </c>
      <c r="E42" s="16">
        <v>26967370</v>
      </c>
      <c r="F42" s="17">
        <v>0</v>
      </c>
      <c r="G42" s="127">
        <v>0</v>
      </c>
      <c r="H42" s="18">
        <f>SUM(E42:G42)</f>
        <v>26967370</v>
      </c>
      <c r="I42" s="8"/>
      <c r="J42" s="14"/>
      <c r="K42" s="14"/>
    </row>
    <row r="43" spans="1:11" ht="12.95" customHeight="1" x14ac:dyDescent="0.3">
      <c r="A43" s="431"/>
      <c r="B43" s="448"/>
      <c r="C43" s="451"/>
      <c r="D43" s="20" t="s">
        <v>11</v>
      </c>
      <c r="E43" s="21">
        <v>0</v>
      </c>
      <c r="F43" s="22">
        <v>0</v>
      </c>
      <c r="G43" s="128">
        <v>0</v>
      </c>
      <c r="H43" s="23">
        <f t="shared" ref="H43" si="18">H41-H42</f>
        <v>0</v>
      </c>
      <c r="I43" s="9"/>
      <c r="J43" s="14"/>
      <c r="K43" s="14"/>
    </row>
    <row r="44" spans="1:11" ht="12.95" customHeight="1" x14ac:dyDescent="0.3">
      <c r="A44" s="431"/>
      <c r="B44" s="448"/>
      <c r="C44" s="450" t="s">
        <v>20</v>
      </c>
      <c r="D44" s="15" t="s">
        <v>9</v>
      </c>
      <c r="E44" s="16">
        <v>3186000</v>
      </c>
      <c r="F44" s="17">
        <v>0</v>
      </c>
      <c r="G44" s="127">
        <v>0</v>
      </c>
      <c r="H44" s="18">
        <f>SUM(E44:G44)</f>
        <v>3186000</v>
      </c>
      <c r="I44" s="7"/>
      <c r="J44" s="14"/>
      <c r="K44" s="14"/>
    </row>
    <row r="45" spans="1:11" ht="12.95" customHeight="1" x14ac:dyDescent="0.3">
      <c r="A45" s="431"/>
      <c r="B45" s="448"/>
      <c r="C45" s="448"/>
      <c r="D45" s="19" t="s">
        <v>10</v>
      </c>
      <c r="E45" s="16">
        <v>3186000</v>
      </c>
      <c r="F45" s="17">
        <v>0</v>
      </c>
      <c r="G45" s="127">
        <v>0</v>
      </c>
      <c r="H45" s="18">
        <f>SUM(E45:G45)</f>
        <v>3186000</v>
      </c>
      <c r="I45" s="8"/>
      <c r="J45" s="14"/>
      <c r="K45" s="14"/>
    </row>
    <row r="46" spans="1:11" ht="12.95" customHeight="1" x14ac:dyDescent="0.3">
      <c r="A46" s="431"/>
      <c r="B46" s="448"/>
      <c r="C46" s="451"/>
      <c r="D46" s="20" t="s">
        <v>11</v>
      </c>
      <c r="E46" s="21">
        <v>0</v>
      </c>
      <c r="F46" s="22">
        <v>0</v>
      </c>
      <c r="G46" s="128">
        <v>0</v>
      </c>
      <c r="H46" s="23">
        <f t="shared" ref="H46" si="19">H44-H45</f>
        <v>0</v>
      </c>
      <c r="I46" s="9"/>
      <c r="J46" s="14"/>
      <c r="K46" s="14"/>
    </row>
    <row r="47" spans="1:11" ht="12.95" customHeight="1" x14ac:dyDescent="0.3">
      <c r="A47" s="431"/>
      <c r="B47" s="448"/>
      <c r="C47" s="450" t="s">
        <v>21</v>
      </c>
      <c r="D47" s="15" t="s">
        <v>9</v>
      </c>
      <c r="E47" s="16">
        <v>1290000</v>
      </c>
      <c r="F47" s="17">
        <v>0</v>
      </c>
      <c r="G47" s="127">
        <v>0</v>
      </c>
      <c r="H47" s="18">
        <f>SUM(E47:G47)</f>
        <v>1290000</v>
      </c>
      <c r="I47" s="7"/>
      <c r="J47" s="14"/>
      <c r="K47" s="14"/>
    </row>
    <row r="48" spans="1:11" ht="12.95" customHeight="1" x14ac:dyDescent="0.3">
      <c r="A48" s="431"/>
      <c r="B48" s="448"/>
      <c r="C48" s="448"/>
      <c r="D48" s="19" t="s">
        <v>10</v>
      </c>
      <c r="E48" s="16">
        <v>1290000</v>
      </c>
      <c r="F48" s="17">
        <v>0</v>
      </c>
      <c r="G48" s="127">
        <v>0</v>
      </c>
      <c r="H48" s="18">
        <f>SUM(E48:G48)</f>
        <v>1290000</v>
      </c>
      <c r="I48" s="8"/>
      <c r="J48" s="14"/>
      <c r="K48" s="14"/>
    </row>
    <row r="49" spans="1:11" ht="12.95" customHeight="1" x14ac:dyDescent="0.3">
      <c r="A49" s="431"/>
      <c r="B49" s="448"/>
      <c r="C49" s="451"/>
      <c r="D49" s="20" t="s">
        <v>11</v>
      </c>
      <c r="E49" s="21">
        <v>0</v>
      </c>
      <c r="F49" s="22">
        <v>0</v>
      </c>
      <c r="G49" s="128">
        <v>0</v>
      </c>
      <c r="H49" s="23">
        <f t="shared" ref="H49" si="20">H47-H48</f>
        <v>0</v>
      </c>
      <c r="I49" s="9"/>
      <c r="J49" s="14"/>
      <c r="K49" s="14"/>
    </row>
    <row r="50" spans="1:11" ht="12.95" customHeight="1" x14ac:dyDescent="0.3">
      <c r="A50" s="431"/>
      <c r="B50" s="448"/>
      <c r="C50" s="450" t="s">
        <v>22</v>
      </c>
      <c r="D50" s="15" t="s">
        <v>9</v>
      </c>
      <c r="E50" s="16">
        <v>20122000</v>
      </c>
      <c r="F50" s="17">
        <v>0</v>
      </c>
      <c r="G50" s="127">
        <v>0</v>
      </c>
      <c r="H50" s="18">
        <f>SUM(E50:G50)</f>
        <v>20122000</v>
      </c>
      <c r="I50" s="7"/>
      <c r="J50" s="14"/>
      <c r="K50" s="14"/>
    </row>
    <row r="51" spans="1:11" ht="12.95" customHeight="1" x14ac:dyDescent="0.3">
      <c r="A51" s="431"/>
      <c r="B51" s="448"/>
      <c r="C51" s="448"/>
      <c r="D51" s="19" t="s">
        <v>10</v>
      </c>
      <c r="E51" s="16">
        <v>19721000</v>
      </c>
      <c r="F51" s="17">
        <v>0</v>
      </c>
      <c r="G51" s="127">
        <v>0</v>
      </c>
      <c r="H51" s="18">
        <f>SUM(E51:G51)</f>
        <v>19721000</v>
      </c>
      <c r="I51" s="8"/>
      <c r="J51" s="14"/>
      <c r="K51" s="14"/>
    </row>
    <row r="52" spans="1:11" ht="12.95" customHeight="1" x14ac:dyDescent="0.3">
      <c r="A52" s="431"/>
      <c r="B52" s="448"/>
      <c r="C52" s="451"/>
      <c r="D52" s="20" t="s">
        <v>11</v>
      </c>
      <c r="E52" s="21">
        <v>401000</v>
      </c>
      <c r="F52" s="22">
        <v>0</v>
      </c>
      <c r="G52" s="128">
        <v>0</v>
      </c>
      <c r="H52" s="23">
        <f t="shared" ref="H52" si="21">H50-H51</f>
        <v>401000</v>
      </c>
      <c r="I52" s="9"/>
      <c r="J52" s="14"/>
      <c r="K52" s="14"/>
    </row>
    <row r="53" spans="1:11" ht="12.95" customHeight="1" x14ac:dyDescent="0.3">
      <c r="A53" s="431"/>
      <c r="B53" s="448"/>
      <c r="C53" s="450" t="s">
        <v>41</v>
      </c>
      <c r="D53" s="15" t="s">
        <v>9</v>
      </c>
      <c r="E53" s="16">
        <f>SUM(E50,E47,E44,E41,E38,E35)</f>
        <v>81976250</v>
      </c>
      <c r="F53" s="17">
        <f t="shared" ref="F53:G54" si="22">SUM(F50,F47,F44,F41,F38,F35)</f>
        <v>0</v>
      </c>
      <c r="G53" s="127">
        <f t="shared" si="22"/>
        <v>0</v>
      </c>
      <c r="H53" s="18">
        <f>SUM(E53:G53)</f>
        <v>81976250</v>
      </c>
      <c r="I53" s="7"/>
      <c r="J53" s="14"/>
      <c r="K53" s="14"/>
    </row>
    <row r="54" spans="1:11" ht="12.95" customHeight="1" x14ac:dyDescent="0.3">
      <c r="A54" s="431"/>
      <c r="B54" s="448"/>
      <c r="C54" s="448"/>
      <c r="D54" s="19" t="s">
        <v>10</v>
      </c>
      <c r="E54" s="16">
        <f>SUM(E51,E48,E45,E42,E39,E36)</f>
        <v>81018050</v>
      </c>
      <c r="F54" s="17">
        <f t="shared" si="22"/>
        <v>0</v>
      </c>
      <c r="G54" s="127">
        <f t="shared" si="22"/>
        <v>0</v>
      </c>
      <c r="H54" s="18">
        <f>SUM(E54:G54)</f>
        <v>81018050</v>
      </c>
      <c r="I54" s="8"/>
      <c r="J54" s="14"/>
      <c r="K54" s="14"/>
    </row>
    <row r="55" spans="1:11" ht="12.95" customHeight="1" x14ac:dyDescent="0.3">
      <c r="A55" s="431"/>
      <c r="B55" s="451"/>
      <c r="C55" s="451"/>
      <c r="D55" s="20" t="s">
        <v>11</v>
      </c>
      <c r="E55" s="21">
        <f>E53-E54</f>
        <v>958200</v>
      </c>
      <c r="F55" s="22">
        <f t="shared" ref="F55" si="23">F53-F54</f>
        <v>0</v>
      </c>
      <c r="G55" s="128">
        <f t="shared" ref="G55" si="24">G53-G54</f>
        <v>0</v>
      </c>
      <c r="H55" s="23">
        <f t="shared" ref="H55" si="25">H53-H54</f>
        <v>958200</v>
      </c>
      <c r="I55" s="9"/>
      <c r="J55" s="14"/>
      <c r="K55" s="14"/>
    </row>
    <row r="56" spans="1:11" ht="12.95" customHeight="1" x14ac:dyDescent="0.3">
      <c r="A56" s="431"/>
      <c r="B56" s="442" t="s">
        <v>45</v>
      </c>
      <c r="C56" s="443"/>
      <c r="D56" s="15" t="s">
        <v>9</v>
      </c>
      <c r="E56" s="16">
        <f t="shared" ref="E56:G57" si="26">SUM(E53,E32,E20)</f>
        <v>1717874850</v>
      </c>
      <c r="F56" s="17">
        <f t="shared" si="26"/>
        <v>2400000</v>
      </c>
      <c r="G56" s="127">
        <f t="shared" si="26"/>
        <v>9000000</v>
      </c>
      <c r="H56" s="18">
        <f>SUM(E56:G56)</f>
        <v>1729274850</v>
      </c>
      <c r="I56" s="7"/>
      <c r="J56" s="14"/>
      <c r="K56" s="14"/>
    </row>
    <row r="57" spans="1:11" ht="12.95" customHeight="1" x14ac:dyDescent="0.3">
      <c r="A57" s="431"/>
      <c r="B57" s="444"/>
      <c r="C57" s="445"/>
      <c r="D57" s="19" t="s">
        <v>10</v>
      </c>
      <c r="E57" s="16">
        <f t="shared" si="26"/>
        <v>1714916650</v>
      </c>
      <c r="F57" s="17">
        <f t="shared" si="26"/>
        <v>1823700</v>
      </c>
      <c r="G57" s="127">
        <f t="shared" si="26"/>
        <v>5251270</v>
      </c>
      <c r="H57" s="18">
        <f>SUM(E57:G57)</f>
        <v>1721991620</v>
      </c>
      <c r="I57" s="7"/>
      <c r="J57" s="14"/>
      <c r="K57" s="14"/>
    </row>
    <row r="58" spans="1:11" ht="12.95" customHeight="1" thickBot="1" x14ac:dyDescent="0.35">
      <c r="A58" s="432"/>
      <c r="B58" s="446"/>
      <c r="C58" s="447"/>
      <c r="D58" s="155" t="s">
        <v>11</v>
      </c>
      <c r="E58" s="156">
        <f>E56-E57</f>
        <v>2958200</v>
      </c>
      <c r="F58" s="157">
        <f t="shared" ref="F58" si="27">F56-F57</f>
        <v>576300</v>
      </c>
      <c r="G58" s="158">
        <f t="shared" ref="G58" si="28">G56-G57</f>
        <v>3748730</v>
      </c>
      <c r="H58" s="159">
        <f t="shared" ref="H58" si="29">H56-H57</f>
        <v>7283230</v>
      </c>
      <c r="I58" s="11"/>
      <c r="J58" s="14"/>
      <c r="K58" s="14"/>
    </row>
    <row r="59" spans="1:11" ht="12.95" customHeight="1" x14ac:dyDescent="0.3">
      <c r="A59" s="430" t="s">
        <v>46</v>
      </c>
      <c r="B59" s="452" t="s">
        <v>47</v>
      </c>
      <c r="C59" s="452" t="s">
        <v>23</v>
      </c>
      <c r="D59" s="15" t="s">
        <v>9</v>
      </c>
      <c r="E59" s="16">
        <v>1000000</v>
      </c>
      <c r="F59" s="17">
        <v>10000000</v>
      </c>
      <c r="G59" s="127">
        <v>0</v>
      </c>
      <c r="H59" s="18">
        <f>SUM(E59:G59)</f>
        <v>11000000</v>
      </c>
      <c r="I59" s="7"/>
      <c r="J59" s="14"/>
      <c r="K59" s="14"/>
    </row>
    <row r="60" spans="1:11" ht="12.95" customHeight="1" x14ac:dyDescent="0.3">
      <c r="A60" s="431"/>
      <c r="B60" s="448"/>
      <c r="C60" s="448"/>
      <c r="D60" s="19" t="s">
        <v>10</v>
      </c>
      <c r="E60" s="16">
        <v>1000000</v>
      </c>
      <c r="F60" s="17">
        <v>0</v>
      </c>
      <c r="G60" s="127">
        <v>0</v>
      </c>
      <c r="H60" s="18">
        <f>SUM(E60:G60)</f>
        <v>1000000</v>
      </c>
      <c r="I60" s="8"/>
      <c r="J60" s="14"/>
      <c r="K60" s="14"/>
    </row>
    <row r="61" spans="1:11" ht="12.95" customHeight="1" x14ac:dyDescent="0.3">
      <c r="A61" s="431"/>
      <c r="B61" s="448"/>
      <c r="C61" s="451"/>
      <c r="D61" s="20" t="s">
        <v>11</v>
      </c>
      <c r="E61" s="21">
        <v>0</v>
      </c>
      <c r="F61" s="22">
        <v>10000000</v>
      </c>
      <c r="G61" s="128">
        <v>0</v>
      </c>
      <c r="H61" s="23">
        <f t="shared" ref="H61" si="30">H59-H60</f>
        <v>10000000</v>
      </c>
      <c r="I61" s="9"/>
      <c r="J61" s="14"/>
      <c r="K61" s="14"/>
    </row>
    <row r="62" spans="1:11" ht="12.95" customHeight="1" x14ac:dyDescent="0.3">
      <c r="A62" s="431"/>
      <c r="B62" s="448"/>
      <c r="C62" s="450" t="s">
        <v>24</v>
      </c>
      <c r="D62" s="15" t="s">
        <v>9</v>
      </c>
      <c r="E62" s="16">
        <v>5000000</v>
      </c>
      <c r="F62" s="17">
        <v>10000000</v>
      </c>
      <c r="G62" s="127">
        <v>0</v>
      </c>
      <c r="H62" s="18">
        <f>SUM(E62:G62)</f>
        <v>15000000</v>
      </c>
      <c r="I62" s="7"/>
      <c r="J62" s="14"/>
      <c r="K62" s="14"/>
    </row>
    <row r="63" spans="1:11" ht="12.95" customHeight="1" x14ac:dyDescent="0.3">
      <c r="A63" s="431"/>
      <c r="B63" s="448"/>
      <c r="C63" s="448"/>
      <c r="D63" s="19" t="s">
        <v>10</v>
      </c>
      <c r="E63" s="16">
        <v>5000000</v>
      </c>
      <c r="F63" s="17">
        <v>0</v>
      </c>
      <c r="G63" s="127">
        <v>0</v>
      </c>
      <c r="H63" s="18">
        <f>SUM(E63:G63)</f>
        <v>5000000</v>
      </c>
      <c r="I63" s="8"/>
      <c r="J63" s="14"/>
      <c r="K63" s="14"/>
    </row>
    <row r="64" spans="1:11" ht="12.95" customHeight="1" x14ac:dyDescent="0.3">
      <c r="A64" s="431"/>
      <c r="B64" s="448"/>
      <c r="C64" s="451"/>
      <c r="D64" s="20" t="s">
        <v>11</v>
      </c>
      <c r="E64" s="21">
        <v>0</v>
      </c>
      <c r="F64" s="22">
        <v>10000000</v>
      </c>
      <c r="G64" s="128">
        <v>0</v>
      </c>
      <c r="H64" s="23">
        <f t="shared" ref="H64" si="31">H62-H63</f>
        <v>10000000</v>
      </c>
      <c r="I64" s="9"/>
      <c r="J64" s="14"/>
      <c r="K64" s="14"/>
    </row>
    <row r="65" spans="1:11" ht="12.95" customHeight="1" x14ac:dyDescent="0.3">
      <c r="A65" s="431"/>
      <c r="B65" s="448"/>
      <c r="C65" s="450" t="s">
        <v>25</v>
      </c>
      <c r="D65" s="15" t="s">
        <v>9</v>
      </c>
      <c r="E65" s="16">
        <v>2000000</v>
      </c>
      <c r="F65" s="17">
        <v>10000000</v>
      </c>
      <c r="G65" s="127">
        <v>0</v>
      </c>
      <c r="H65" s="18">
        <f>SUM(E65:G65)</f>
        <v>12000000</v>
      </c>
      <c r="I65" s="7"/>
      <c r="J65" s="14"/>
      <c r="K65" s="14"/>
    </row>
    <row r="66" spans="1:11" ht="12.95" customHeight="1" x14ac:dyDescent="0.3">
      <c r="A66" s="431"/>
      <c r="B66" s="448"/>
      <c r="C66" s="448"/>
      <c r="D66" s="19" t="s">
        <v>10</v>
      </c>
      <c r="E66" s="16">
        <v>2000000</v>
      </c>
      <c r="F66" s="17">
        <v>0</v>
      </c>
      <c r="G66" s="127">
        <v>0</v>
      </c>
      <c r="H66" s="18">
        <f>SUM(E66:G66)</f>
        <v>2000000</v>
      </c>
      <c r="I66" s="8"/>
      <c r="J66" s="14"/>
      <c r="K66" s="14"/>
    </row>
    <row r="67" spans="1:11" ht="12.95" customHeight="1" x14ac:dyDescent="0.3">
      <c r="A67" s="431"/>
      <c r="B67" s="451"/>
      <c r="C67" s="451"/>
      <c r="D67" s="20" t="s">
        <v>11</v>
      </c>
      <c r="E67" s="21">
        <v>0</v>
      </c>
      <c r="F67" s="22">
        <v>10000000</v>
      </c>
      <c r="G67" s="128">
        <v>0</v>
      </c>
      <c r="H67" s="23">
        <f t="shared" ref="H67" si="32">H65-H66</f>
        <v>10000000</v>
      </c>
      <c r="I67" s="9"/>
      <c r="J67" s="14"/>
      <c r="K67" s="14"/>
    </row>
    <row r="68" spans="1:11" ht="12.95" customHeight="1" x14ac:dyDescent="0.3">
      <c r="A68" s="431"/>
      <c r="B68" s="442" t="s">
        <v>45</v>
      </c>
      <c r="C68" s="443"/>
      <c r="D68" s="15" t="s">
        <v>9</v>
      </c>
      <c r="E68" s="16">
        <f>SUM(E65,E62,E59)</f>
        <v>8000000</v>
      </c>
      <c r="F68" s="17">
        <f t="shared" ref="F68:G69" si="33">SUM(F65,F62,F59)</f>
        <v>30000000</v>
      </c>
      <c r="G68" s="127">
        <f t="shared" si="33"/>
        <v>0</v>
      </c>
      <c r="H68" s="18">
        <f>SUM(E68:G68)</f>
        <v>38000000</v>
      </c>
      <c r="I68" s="7"/>
      <c r="J68" s="14"/>
      <c r="K68" s="14"/>
    </row>
    <row r="69" spans="1:11" ht="12.95" customHeight="1" x14ac:dyDescent="0.3">
      <c r="A69" s="431"/>
      <c r="B69" s="444"/>
      <c r="C69" s="445"/>
      <c r="D69" s="19" t="s">
        <v>10</v>
      </c>
      <c r="E69" s="16">
        <f>SUM(E66,E63,E60)</f>
        <v>8000000</v>
      </c>
      <c r="F69" s="17">
        <f t="shared" si="33"/>
        <v>0</v>
      </c>
      <c r="G69" s="127">
        <f t="shared" si="33"/>
        <v>0</v>
      </c>
      <c r="H69" s="18">
        <f>SUM(E69:G69)</f>
        <v>8000000</v>
      </c>
      <c r="I69" s="8"/>
      <c r="J69" s="126"/>
      <c r="K69" s="14"/>
    </row>
    <row r="70" spans="1:11" ht="12.95" customHeight="1" thickBot="1" x14ac:dyDescent="0.35">
      <c r="A70" s="432"/>
      <c r="B70" s="446"/>
      <c r="C70" s="447"/>
      <c r="D70" s="155" t="s">
        <v>11</v>
      </c>
      <c r="E70" s="156">
        <f>E68-E69</f>
        <v>0</v>
      </c>
      <c r="F70" s="157">
        <f t="shared" ref="F70" si="34">F68-F69</f>
        <v>30000000</v>
      </c>
      <c r="G70" s="158">
        <f t="shared" ref="G70" si="35">G68-G69</f>
        <v>0</v>
      </c>
      <c r="H70" s="159">
        <f t="shared" ref="H70" si="36">H68-H69</f>
        <v>30000000</v>
      </c>
      <c r="I70" s="11"/>
      <c r="J70" s="14"/>
      <c r="K70" s="14"/>
    </row>
    <row r="71" spans="1:11" ht="12.95" customHeight="1" x14ac:dyDescent="0.3">
      <c r="A71" s="284" t="s">
        <v>48</v>
      </c>
      <c r="B71" s="281" t="s">
        <v>49</v>
      </c>
      <c r="C71" s="429" t="s">
        <v>145</v>
      </c>
      <c r="D71" s="15" t="s">
        <v>9</v>
      </c>
      <c r="E71" s="16">
        <v>80000000</v>
      </c>
      <c r="F71" s="17"/>
      <c r="G71" s="127"/>
      <c r="H71" s="18">
        <f>SUM(E71:G71)</f>
        <v>80000000</v>
      </c>
      <c r="I71" s="7"/>
      <c r="J71" s="14"/>
      <c r="K71" s="14"/>
    </row>
    <row r="72" spans="1:11" ht="12.95" customHeight="1" x14ac:dyDescent="0.3">
      <c r="A72" s="285"/>
      <c r="B72" s="282"/>
      <c r="C72" s="427"/>
      <c r="D72" s="19" t="s">
        <v>10</v>
      </c>
      <c r="E72" s="16">
        <v>80000000</v>
      </c>
      <c r="F72" s="24"/>
      <c r="G72" s="129"/>
      <c r="H72" s="25">
        <f>SUM(E72:G72)</f>
        <v>80000000</v>
      </c>
      <c r="I72" s="8"/>
      <c r="J72" s="14"/>
      <c r="K72" s="14"/>
    </row>
    <row r="73" spans="1:11" ht="12.75" customHeight="1" x14ac:dyDescent="0.3">
      <c r="A73" s="285"/>
      <c r="B73" s="282"/>
      <c r="C73" s="428"/>
      <c r="D73" s="20" t="s">
        <v>11</v>
      </c>
      <c r="E73" s="21">
        <f>E71-E72</f>
        <v>0</v>
      </c>
      <c r="F73" s="22"/>
      <c r="G73" s="128"/>
      <c r="H73" s="23">
        <f t="shared" ref="H73" si="37">H71-H72</f>
        <v>0</v>
      </c>
      <c r="I73" s="9"/>
      <c r="J73" s="14"/>
      <c r="K73" s="14"/>
    </row>
    <row r="74" spans="1:11" ht="12.95" customHeight="1" x14ac:dyDescent="0.3">
      <c r="A74" s="285"/>
      <c r="B74" s="282"/>
      <c r="C74" s="426" t="s">
        <v>146</v>
      </c>
      <c r="D74" s="15" t="s">
        <v>9</v>
      </c>
      <c r="E74" s="16">
        <v>43259500</v>
      </c>
      <c r="F74" s="17"/>
      <c r="G74" s="127"/>
      <c r="H74" s="18">
        <f>SUM(E74:G74)</f>
        <v>43259500</v>
      </c>
      <c r="I74" s="7"/>
      <c r="J74" s="14"/>
      <c r="K74" s="14"/>
    </row>
    <row r="75" spans="1:11" ht="12.95" customHeight="1" x14ac:dyDescent="0.3">
      <c r="A75" s="285"/>
      <c r="B75" s="282"/>
      <c r="C75" s="427"/>
      <c r="D75" s="19" t="s">
        <v>10</v>
      </c>
      <c r="E75" s="16">
        <v>43259500</v>
      </c>
      <c r="F75" s="24"/>
      <c r="G75" s="129"/>
      <c r="H75" s="18">
        <f>SUM(E75:G75)</f>
        <v>43259500</v>
      </c>
      <c r="I75" s="8"/>
      <c r="J75" s="14"/>
      <c r="K75" s="14"/>
    </row>
    <row r="76" spans="1:11" ht="12.95" customHeight="1" x14ac:dyDescent="0.3">
      <c r="A76" s="285"/>
      <c r="B76" s="282"/>
      <c r="C76" s="428"/>
      <c r="D76" s="20" t="s">
        <v>11</v>
      </c>
      <c r="E76" s="21">
        <f>E74-E75</f>
        <v>0</v>
      </c>
      <c r="F76" s="22"/>
      <c r="G76" s="128"/>
      <c r="H76" s="23">
        <f t="shared" ref="H76" si="38">H74-H75</f>
        <v>0</v>
      </c>
      <c r="I76" s="9"/>
      <c r="J76" s="14"/>
      <c r="K76" s="14"/>
    </row>
    <row r="77" spans="1:11" ht="12.95" customHeight="1" x14ac:dyDescent="0.3">
      <c r="A77" s="285"/>
      <c r="B77" s="282"/>
      <c r="C77" s="426" t="s">
        <v>136</v>
      </c>
      <c r="D77" s="15" t="s">
        <v>9</v>
      </c>
      <c r="E77" s="16">
        <v>18000000</v>
      </c>
      <c r="F77" s="17"/>
      <c r="G77" s="127"/>
      <c r="H77" s="18">
        <f>SUM(E77:G77)</f>
        <v>18000000</v>
      </c>
      <c r="I77" s="7"/>
      <c r="J77" s="14"/>
      <c r="K77" s="14"/>
    </row>
    <row r="78" spans="1:11" ht="12.95" customHeight="1" x14ac:dyDescent="0.3">
      <c r="A78" s="285"/>
      <c r="B78" s="282"/>
      <c r="C78" s="427"/>
      <c r="D78" s="19" t="s">
        <v>10</v>
      </c>
      <c r="E78" s="16">
        <v>18000000</v>
      </c>
      <c r="F78" s="24"/>
      <c r="G78" s="129"/>
      <c r="H78" s="25">
        <f>SUM(E78:G78)</f>
        <v>18000000</v>
      </c>
      <c r="I78" s="8"/>
      <c r="J78" s="14"/>
      <c r="K78" s="14"/>
    </row>
    <row r="79" spans="1:11" ht="12.95" customHeight="1" x14ac:dyDescent="0.3">
      <c r="A79" s="285"/>
      <c r="B79" s="282"/>
      <c r="C79" s="428"/>
      <c r="D79" s="20" t="s">
        <v>11</v>
      </c>
      <c r="E79" s="21">
        <f>E77-E78</f>
        <v>0</v>
      </c>
      <c r="F79" s="22"/>
      <c r="G79" s="128"/>
      <c r="H79" s="23">
        <f t="shared" ref="H79" si="39">H77-H78</f>
        <v>0</v>
      </c>
      <c r="I79" s="9"/>
      <c r="J79" s="14"/>
      <c r="K79" s="14"/>
    </row>
    <row r="80" spans="1:11" ht="12.95" customHeight="1" x14ac:dyDescent="0.3">
      <c r="A80" s="285"/>
      <c r="B80" s="282"/>
      <c r="C80" s="426" t="s">
        <v>36</v>
      </c>
      <c r="D80" s="15" t="s">
        <v>9</v>
      </c>
      <c r="E80" s="16">
        <v>10540000</v>
      </c>
      <c r="F80" s="17"/>
      <c r="G80" s="127"/>
      <c r="H80" s="18">
        <f>SUM(E80:G80)</f>
        <v>10540000</v>
      </c>
      <c r="I80" s="7"/>
      <c r="J80" s="14"/>
      <c r="K80" s="14"/>
    </row>
    <row r="81" spans="1:11" ht="12.95" customHeight="1" x14ac:dyDescent="0.3">
      <c r="A81" s="285"/>
      <c r="B81" s="282"/>
      <c r="C81" s="427"/>
      <c r="D81" s="19" t="s">
        <v>10</v>
      </c>
      <c r="E81" s="16">
        <v>10540000</v>
      </c>
      <c r="F81" s="24"/>
      <c r="G81" s="129"/>
      <c r="H81" s="25">
        <f>SUM(E81:G81)</f>
        <v>10540000</v>
      </c>
      <c r="I81" s="8"/>
      <c r="J81" s="14"/>
      <c r="K81" s="14"/>
    </row>
    <row r="82" spans="1:11" ht="12.95" customHeight="1" x14ac:dyDescent="0.3">
      <c r="A82" s="285"/>
      <c r="B82" s="282"/>
      <c r="C82" s="428"/>
      <c r="D82" s="20" t="s">
        <v>11</v>
      </c>
      <c r="E82" s="21">
        <f>E80-E81</f>
        <v>0</v>
      </c>
      <c r="F82" s="22"/>
      <c r="G82" s="128"/>
      <c r="H82" s="23">
        <f t="shared" ref="H82" si="40">H80-H81</f>
        <v>0</v>
      </c>
      <c r="I82" s="9"/>
      <c r="J82" s="14"/>
      <c r="K82" s="14"/>
    </row>
    <row r="83" spans="1:11" ht="12.95" customHeight="1" x14ac:dyDescent="0.3">
      <c r="A83" s="285"/>
      <c r="B83" s="282"/>
      <c r="C83" s="426" t="s">
        <v>37</v>
      </c>
      <c r="D83" s="15" t="s">
        <v>9</v>
      </c>
      <c r="E83" s="16">
        <v>14662270</v>
      </c>
      <c r="F83" s="17"/>
      <c r="G83" s="127"/>
      <c r="H83" s="18">
        <f>SUM(E83:G83)</f>
        <v>14662270</v>
      </c>
      <c r="I83" s="7"/>
      <c r="J83" s="14"/>
      <c r="K83" s="14"/>
    </row>
    <row r="84" spans="1:11" ht="12.95" customHeight="1" x14ac:dyDescent="0.3">
      <c r="A84" s="285"/>
      <c r="B84" s="282"/>
      <c r="C84" s="427"/>
      <c r="D84" s="19" t="s">
        <v>10</v>
      </c>
      <c r="E84" s="16">
        <v>14662270</v>
      </c>
      <c r="F84" s="24"/>
      <c r="G84" s="129"/>
      <c r="H84" s="18">
        <f>SUM(E84:G84)</f>
        <v>14662270</v>
      </c>
      <c r="I84" s="8"/>
      <c r="J84" s="14"/>
      <c r="K84" s="14"/>
    </row>
    <row r="85" spans="1:11" ht="12.95" customHeight="1" x14ac:dyDescent="0.3">
      <c r="A85" s="285"/>
      <c r="B85" s="282"/>
      <c r="C85" s="428"/>
      <c r="D85" s="20" t="s">
        <v>11</v>
      </c>
      <c r="E85" s="21">
        <f>E83-E84</f>
        <v>0</v>
      </c>
      <c r="F85" s="22"/>
      <c r="G85" s="128"/>
      <c r="H85" s="23">
        <f t="shared" ref="H85" si="41">H83-H84</f>
        <v>0</v>
      </c>
      <c r="I85" s="9"/>
      <c r="J85" s="14"/>
      <c r="K85" s="14"/>
    </row>
    <row r="86" spans="1:11" ht="12.95" customHeight="1" x14ac:dyDescent="0.3">
      <c r="A86" s="285"/>
      <c r="B86" s="282"/>
      <c r="C86" s="426" t="s">
        <v>135</v>
      </c>
      <c r="D86" s="15" t="s">
        <v>9</v>
      </c>
      <c r="E86" s="16">
        <v>35000000</v>
      </c>
      <c r="F86" s="17"/>
      <c r="G86" s="127"/>
      <c r="H86" s="18">
        <f>SUM(E86:G86)</f>
        <v>35000000</v>
      </c>
      <c r="I86" s="7"/>
      <c r="J86" s="14"/>
      <c r="K86" s="14"/>
    </row>
    <row r="87" spans="1:11" ht="12.95" customHeight="1" x14ac:dyDescent="0.3">
      <c r="A87" s="285"/>
      <c r="B87" s="282"/>
      <c r="C87" s="427"/>
      <c r="D87" s="19" t="s">
        <v>10</v>
      </c>
      <c r="E87" s="16">
        <v>35000000</v>
      </c>
      <c r="F87" s="24"/>
      <c r="G87" s="129"/>
      <c r="H87" s="18">
        <f>SUM(E87:G87)</f>
        <v>35000000</v>
      </c>
      <c r="I87" s="8"/>
      <c r="J87" s="14"/>
      <c r="K87" s="14"/>
    </row>
    <row r="88" spans="1:11" ht="12.95" customHeight="1" x14ac:dyDescent="0.3">
      <c r="A88" s="285"/>
      <c r="B88" s="282"/>
      <c r="C88" s="428"/>
      <c r="D88" s="20" t="s">
        <v>11</v>
      </c>
      <c r="E88" s="21">
        <f>E86-E87</f>
        <v>0</v>
      </c>
      <c r="F88" s="22"/>
      <c r="G88" s="128"/>
      <c r="H88" s="23">
        <f t="shared" ref="H88" si="42">H86-H87</f>
        <v>0</v>
      </c>
      <c r="I88" s="9"/>
      <c r="J88" s="14"/>
      <c r="K88" s="14"/>
    </row>
    <row r="89" spans="1:11" ht="12.95" customHeight="1" x14ac:dyDescent="0.3">
      <c r="A89" s="285"/>
      <c r="B89" s="282"/>
      <c r="C89" s="426" t="s">
        <v>170</v>
      </c>
      <c r="D89" s="15" t="s">
        <v>9</v>
      </c>
      <c r="E89" s="16">
        <v>41676500</v>
      </c>
      <c r="F89" s="17"/>
      <c r="G89" s="127"/>
      <c r="H89" s="18">
        <f>SUM(E89:G89)</f>
        <v>41676500</v>
      </c>
      <c r="I89" s="124"/>
      <c r="J89" s="14"/>
      <c r="K89" s="14"/>
    </row>
    <row r="90" spans="1:11" ht="12.95" customHeight="1" x14ac:dyDescent="0.3">
      <c r="A90" s="285"/>
      <c r="B90" s="282"/>
      <c r="C90" s="427"/>
      <c r="D90" s="19" t="s">
        <v>10</v>
      </c>
      <c r="E90" s="16">
        <v>41676500</v>
      </c>
      <c r="F90" s="24"/>
      <c r="G90" s="129"/>
      <c r="H90" s="25">
        <f>SUM(E90:G90)</f>
        <v>41676500</v>
      </c>
      <c r="I90" s="124"/>
      <c r="J90" s="14"/>
      <c r="K90" s="14"/>
    </row>
    <row r="91" spans="1:11" ht="12.95" customHeight="1" x14ac:dyDescent="0.3">
      <c r="A91" s="285"/>
      <c r="B91" s="282"/>
      <c r="C91" s="428"/>
      <c r="D91" s="20" t="s">
        <v>11</v>
      </c>
      <c r="E91" s="21">
        <f>E89-E90</f>
        <v>0</v>
      </c>
      <c r="F91" s="22"/>
      <c r="G91" s="128"/>
      <c r="H91" s="23">
        <f t="shared" ref="H91" si="43">H89-H90</f>
        <v>0</v>
      </c>
      <c r="I91" s="9"/>
      <c r="J91" s="14"/>
      <c r="K91" s="14"/>
    </row>
    <row r="92" spans="1:11" ht="12.95" customHeight="1" x14ac:dyDescent="0.3">
      <c r="A92" s="285"/>
      <c r="B92" s="282"/>
      <c r="C92" s="426" t="s">
        <v>50</v>
      </c>
      <c r="D92" s="15" t="s">
        <v>9</v>
      </c>
      <c r="E92" s="16">
        <v>6500000</v>
      </c>
      <c r="F92" s="17"/>
      <c r="G92" s="127"/>
      <c r="H92" s="18">
        <f>SUM(E92:G92)</f>
        <v>6500000</v>
      </c>
      <c r="I92" s="7"/>
    </row>
    <row r="93" spans="1:11" ht="12.95" customHeight="1" x14ac:dyDescent="0.3">
      <c r="A93" s="285"/>
      <c r="B93" s="282"/>
      <c r="C93" s="427"/>
      <c r="D93" s="19" t="s">
        <v>10</v>
      </c>
      <c r="E93" s="16">
        <v>6500000</v>
      </c>
      <c r="F93" s="24"/>
      <c r="G93" s="127"/>
      <c r="H93" s="18">
        <f>SUM(E93:G93)</f>
        <v>6500000</v>
      </c>
      <c r="I93" s="8"/>
    </row>
    <row r="94" spans="1:11" ht="12.95" customHeight="1" x14ac:dyDescent="0.3">
      <c r="A94" s="285"/>
      <c r="B94" s="282"/>
      <c r="C94" s="428"/>
      <c r="D94" s="20" t="s">
        <v>11</v>
      </c>
      <c r="E94" s="21">
        <f>E92-E93</f>
        <v>0</v>
      </c>
      <c r="F94" s="22"/>
      <c r="G94" s="128"/>
      <c r="H94" s="23">
        <f t="shared" ref="H94" si="44">H92-H93</f>
        <v>0</v>
      </c>
      <c r="I94" s="9"/>
    </row>
    <row r="95" spans="1:11" ht="12.95" customHeight="1" x14ac:dyDescent="0.3">
      <c r="A95" s="285"/>
      <c r="B95" s="282"/>
      <c r="C95" s="426" t="s">
        <v>148</v>
      </c>
      <c r="D95" s="15" t="s">
        <v>9</v>
      </c>
      <c r="E95" s="16">
        <v>9000000</v>
      </c>
      <c r="F95" s="27"/>
      <c r="G95" s="127"/>
      <c r="H95" s="18">
        <f>SUM(E95:G95)</f>
        <v>9000000</v>
      </c>
      <c r="I95" s="7"/>
    </row>
    <row r="96" spans="1:11" ht="12.95" customHeight="1" x14ac:dyDescent="0.3">
      <c r="A96" s="285"/>
      <c r="B96" s="282"/>
      <c r="C96" s="427"/>
      <c r="D96" s="19" t="s">
        <v>10</v>
      </c>
      <c r="E96" s="16">
        <v>9000000</v>
      </c>
      <c r="F96" s="17"/>
      <c r="G96" s="127"/>
      <c r="H96" s="18">
        <f>SUM(E96:G96)</f>
        <v>9000000</v>
      </c>
      <c r="I96" s="8"/>
    </row>
    <row r="97" spans="1:9" ht="12.95" customHeight="1" x14ac:dyDescent="0.3">
      <c r="A97" s="285"/>
      <c r="B97" s="282"/>
      <c r="C97" s="428"/>
      <c r="D97" s="20" t="s">
        <v>11</v>
      </c>
      <c r="E97" s="21">
        <f>E95-E96</f>
        <v>0</v>
      </c>
      <c r="F97" s="22"/>
      <c r="G97" s="128"/>
      <c r="H97" s="23">
        <f t="shared" ref="H97" si="45">H95-H96</f>
        <v>0</v>
      </c>
      <c r="I97" s="9"/>
    </row>
    <row r="98" spans="1:9" ht="12.95" customHeight="1" x14ac:dyDescent="0.3">
      <c r="A98" s="285"/>
      <c r="B98" s="282"/>
      <c r="C98" s="450" t="s">
        <v>51</v>
      </c>
      <c r="D98" s="15" t="s">
        <v>9</v>
      </c>
      <c r="E98" s="16">
        <v>143000000</v>
      </c>
      <c r="F98" s="27"/>
      <c r="G98" s="127"/>
      <c r="H98" s="18">
        <f>SUM(E98:G98)</f>
        <v>143000000</v>
      </c>
      <c r="I98" s="7"/>
    </row>
    <row r="99" spans="1:9" ht="12.95" customHeight="1" x14ac:dyDescent="0.3">
      <c r="A99" s="285"/>
      <c r="B99" s="282"/>
      <c r="C99" s="448"/>
      <c r="D99" s="19" t="s">
        <v>10</v>
      </c>
      <c r="E99" s="16">
        <v>143000000</v>
      </c>
      <c r="F99" s="17"/>
      <c r="G99" s="127"/>
      <c r="H99" s="18">
        <f>SUM(E99:G99)</f>
        <v>143000000</v>
      </c>
      <c r="I99" s="8"/>
    </row>
    <row r="100" spans="1:9" ht="12.95" customHeight="1" x14ac:dyDescent="0.3">
      <c r="A100" s="285"/>
      <c r="B100" s="282"/>
      <c r="C100" s="451"/>
      <c r="D100" s="20" t="s">
        <v>11</v>
      </c>
      <c r="E100" s="21">
        <f>E98-E99</f>
        <v>0</v>
      </c>
      <c r="F100" s="22"/>
      <c r="G100" s="128"/>
      <c r="H100" s="23">
        <f t="shared" ref="H100" si="46">H98-H99</f>
        <v>0</v>
      </c>
      <c r="I100" s="9"/>
    </row>
    <row r="101" spans="1:9" ht="12.95" customHeight="1" x14ac:dyDescent="0.3">
      <c r="A101" s="285"/>
      <c r="B101" s="282"/>
      <c r="C101" s="450" t="s">
        <v>259</v>
      </c>
      <c r="D101" s="15" t="s">
        <v>9</v>
      </c>
      <c r="E101" s="16">
        <v>45000000</v>
      </c>
      <c r="F101" s="27"/>
      <c r="G101" s="127"/>
      <c r="H101" s="18">
        <f>SUM(E101:G101)</f>
        <v>45000000</v>
      </c>
      <c r="I101" s="7"/>
    </row>
    <row r="102" spans="1:9" ht="12.95" customHeight="1" x14ac:dyDescent="0.3">
      <c r="A102" s="285"/>
      <c r="B102" s="282"/>
      <c r="C102" s="448"/>
      <c r="D102" s="19" t="s">
        <v>10</v>
      </c>
      <c r="E102" s="16">
        <v>45000000</v>
      </c>
      <c r="F102" s="17"/>
      <c r="G102" s="127"/>
      <c r="H102" s="18">
        <f>SUM(E102:G102)</f>
        <v>45000000</v>
      </c>
      <c r="I102" s="8"/>
    </row>
    <row r="103" spans="1:9" ht="12.95" customHeight="1" x14ac:dyDescent="0.3">
      <c r="A103" s="285"/>
      <c r="B103" s="282"/>
      <c r="C103" s="451"/>
      <c r="D103" s="20" t="s">
        <v>11</v>
      </c>
      <c r="E103" s="21">
        <f>E101-E102</f>
        <v>0</v>
      </c>
      <c r="F103" s="22"/>
      <c r="G103" s="128"/>
      <c r="H103" s="23">
        <f t="shared" ref="H103" si="47">H101-H102</f>
        <v>0</v>
      </c>
      <c r="I103" s="9"/>
    </row>
    <row r="104" spans="1:9" ht="12.95" customHeight="1" x14ac:dyDescent="0.3">
      <c r="A104" s="285"/>
      <c r="B104" s="282"/>
      <c r="C104" s="450" t="s">
        <v>260</v>
      </c>
      <c r="D104" s="15" t="s">
        <v>9</v>
      </c>
      <c r="E104" s="16">
        <v>10000000</v>
      </c>
      <c r="F104" s="27"/>
      <c r="G104" s="127"/>
      <c r="H104" s="18">
        <f>SUM(E104:G104)</f>
        <v>10000000</v>
      </c>
      <c r="I104" s="7"/>
    </row>
    <row r="105" spans="1:9" ht="12.95" customHeight="1" x14ac:dyDescent="0.3">
      <c r="A105" s="285"/>
      <c r="B105" s="282"/>
      <c r="C105" s="448"/>
      <c r="D105" s="19" t="s">
        <v>10</v>
      </c>
      <c r="E105" s="16">
        <v>10000000</v>
      </c>
      <c r="F105" s="17"/>
      <c r="G105" s="127"/>
      <c r="H105" s="18">
        <f>SUM(E105:G105)</f>
        <v>10000000</v>
      </c>
      <c r="I105" s="8"/>
    </row>
    <row r="106" spans="1:9" ht="12.95" customHeight="1" x14ac:dyDescent="0.3">
      <c r="A106" s="285"/>
      <c r="B106" s="282"/>
      <c r="C106" s="451"/>
      <c r="D106" s="20" t="s">
        <v>11</v>
      </c>
      <c r="E106" s="21">
        <f>E104-E105</f>
        <v>0</v>
      </c>
      <c r="F106" s="22"/>
      <c r="G106" s="128"/>
      <c r="H106" s="23">
        <f t="shared" ref="H106" si="48">H104-H105</f>
        <v>0</v>
      </c>
      <c r="I106" s="9"/>
    </row>
    <row r="107" spans="1:9" ht="12.95" customHeight="1" x14ac:dyDescent="0.3">
      <c r="A107" s="285"/>
      <c r="B107" s="282"/>
      <c r="C107" s="450" t="s">
        <v>264</v>
      </c>
      <c r="D107" s="15" t="s">
        <v>9</v>
      </c>
      <c r="E107" s="16">
        <v>52900000</v>
      </c>
      <c r="F107" s="27"/>
      <c r="G107" s="127"/>
      <c r="H107" s="18">
        <f>SUM(E107:G107)</f>
        <v>52900000</v>
      </c>
      <c r="I107" s="7"/>
    </row>
    <row r="108" spans="1:9" ht="12.95" customHeight="1" x14ac:dyDescent="0.3">
      <c r="A108" s="285"/>
      <c r="B108" s="282"/>
      <c r="C108" s="448"/>
      <c r="D108" s="19" t="s">
        <v>10</v>
      </c>
      <c r="E108" s="16">
        <v>52900000</v>
      </c>
      <c r="F108" s="17"/>
      <c r="G108" s="127"/>
      <c r="H108" s="18">
        <f>SUM(E108:G108)</f>
        <v>52900000</v>
      </c>
      <c r="I108" s="8"/>
    </row>
    <row r="109" spans="1:9" ht="12.95" customHeight="1" x14ac:dyDescent="0.3">
      <c r="A109" s="285"/>
      <c r="B109" s="282"/>
      <c r="C109" s="451"/>
      <c r="D109" s="20" t="s">
        <v>11</v>
      </c>
      <c r="E109" s="21">
        <f>E107-E108</f>
        <v>0</v>
      </c>
      <c r="F109" s="22"/>
      <c r="G109" s="128"/>
      <c r="H109" s="23">
        <f t="shared" ref="H109" si="49">H107-H108</f>
        <v>0</v>
      </c>
      <c r="I109" s="9"/>
    </row>
    <row r="110" spans="1:9" ht="12.95" customHeight="1" x14ac:dyDescent="0.3">
      <c r="A110" s="285"/>
      <c r="B110" s="282"/>
      <c r="C110" s="450" t="s">
        <v>216</v>
      </c>
      <c r="D110" s="15" t="s">
        <v>9</v>
      </c>
      <c r="E110" s="16">
        <v>3000000</v>
      </c>
      <c r="F110" s="27"/>
      <c r="G110" s="127"/>
      <c r="H110" s="18">
        <f>SUM(E110:G110)</f>
        <v>3000000</v>
      </c>
      <c r="I110" s="7"/>
    </row>
    <row r="111" spans="1:9" ht="12.95" customHeight="1" x14ac:dyDescent="0.3">
      <c r="A111" s="285"/>
      <c r="B111" s="282"/>
      <c r="C111" s="448"/>
      <c r="D111" s="19" t="s">
        <v>10</v>
      </c>
      <c r="E111" s="16">
        <v>3000000</v>
      </c>
      <c r="F111" s="17"/>
      <c r="G111" s="127"/>
      <c r="H111" s="18">
        <f>SUM(E111:G111)</f>
        <v>3000000</v>
      </c>
      <c r="I111" s="8"/>
    </row>
    <row r="112" spans="1:9" ht="12.95" customHeight="1" x14ac:dyDescent="0.3">
      <c r="A112" s="285"/>
      <c r="B112" s="282"/>
      <c r="C112" s="451"/>
      <c r="D112" s="20" t="s">
        <v>11</v>
      </c>
      <c r="E112" s="21">
        <f>E110-E111</f>
        <v>0</v>
      </c>
      <c r="F112" s="22"/>
      <c r="G112" s="128"/>
      <c r="H112" s="23">
        <f t="shared" ref="H112" si="50">H110-H111</f>
        <v>0</v>
      </c>
      <c r="I112" s="9"/>
    </row>
    <row r="113" spans="1:9" ht="12.95" customHeight="1" x14ac:dyDescent="0.3">
      <c r="A113" s="285"/>
      <c r="B113" s="282"/>
      <c r="C113" s="450" t="s">
        <v>265</v>
      </c>
      <c r="D113" s="15" t="s">
        <v>9</v>
      </c>
      <c r="E113" s="16">
        <v>15000000</v>
      </c>
      <c r="F113" s="27"/>
      <c r="G113" s="127"/>
      <c r="H113" s="18">
        <f>SUM(E113:G113)</f>
        <v>15000000</v>
      </c>
      <c r="I113" s="7"/>
    </row>
    <row r="114" spans="1:9" ht="12.95" customHeight="1" x14ac:dyDescent="0.3">
      <c r="A114" s="285"/>
      <c r="B114" s="282"/>
      <c r="C114" s="448"/>
      <c r="D114" s="19" t="s">
        <v>10</v>
      </c>
      <c r="E114" s="16">
        <v>15000000</v>
      </c>
      <c r="F114" s="17"/>
      <c r="G114" s="127"/>
      <c r="H114" s="18">
        <f>SUM(E114:G114)</f>
        <v>15000000</v>
      </c>
      <c r="I114" s="8"/>
    </row>
    <row r="115" spans="1:9" ht="12.95" customHeight="1" x14ac:dyDescent="0.3">
      <c r="A115" s="285"/>
      <c r="B115" s="282"/>
      <c r="C115" s="451"/>
      <c r="D115" s="20" t="s">
        <v>11</v>
      </c>
      <c r="E115" s="21">
        <f>E113-E114</f>
        <v>0</v>
      </c>
      <c r="F115" s="22"/>
      <c r="G115" s="128"/>
      <c r="H115" s="23">
        <f t="shared" ref="H115" si="51">H113-H114</f>
        <v>0</v>
      </c>
      <c r="I115" s="9"/>
    </row>
    <row r="116" spans="1:9" ht="12.95" customHeight="1" x14ac:dyDescent="0.3">
      <c r="A116" s="285"/>
      <c r="B116" s="282"/>
      <c r="C116" s="450" t="s">
        <v>266</v>
      </c>
      <c r="D116" s="15" t="s">
        <v>9</v>
      </c>
      <c r="E116" s="16">
        <v>4000000</v>
      </c>
      <c r="F116" s="27"/>
      <c r="G116" s="127"/>
      <c r="H116" s="18">
        <f>SUM(E116:G116)</f>
        <v>4000000</v>
      </c>
      <c r="I116" s="7"/>
    </row>
    <row r="117" spans="1:9" ht="12.95" customHeight="1" x14ac:dyDescent="0.3">
      <c r="A117" s="285"/>
      <c r="B117" s="282"/>
      <c r="C117" s="448"/>
      <c r="D117" s="19" t="s">
        <v>10</v>
      </c>
      <c r="E117" s="16">
        <v>4000000</v>
      </c>
      <c r="F117" s="17"/>
      <c r="G117" s="127"/>
      <c r="H117" s="18">
        <f>SUM(E117:G117)</f>
        <v>4000000</v>
      </c>
      <c r="I117" s="8"/>
    </row>
    <row r="118" spans="1:9" ht="12.95" customHeight="1" x14ac:dyDescent="0.3">
      <c r="A118" s="285"/>
      <c r="B118" s="282"/>
      <c r="C118" s="451"/>
      <c r="D118" s="20" t="s">
        <v>11</v>
      </c>
      <c r="E118" s="21">
        <f>E116-E117</f>
        <v>0</v>
      </c>
      <c r="F118" s="22"/>
      <c r="G118" s="128"/>
      <c r="H118" s="23">
        <f t="shared" ref="H118" si="52">H116-H117</f>
        <v>0</v>
      </c>
      <c r="I118" s="9"/>
    </row>
    <row r="119" spans="1:9" ht="12.95" customHeight="1" x14ac:dyDescent="0.3">
      <c r="A119" s="285"/>
      <c r="B119" s="282"/>
      <c r="C119" s="450" t="s">
        <v>267</v>
      </c>
      <c r="D119" s="15" t="s">
        <v>9</v>
      </c>
      <c r="E119" s="16">
        <v>10000000</v>
      </c>
      <c r="F119" s="27"/>
      <c r="G119" s="127"/>
      <c r="H119" s="18">
        <f>SUM(E119:G119)</f>
        <v>10000000</v>
      </c>
      <c r="I119" s="7"/>
    </row>
    <row r="120" spans="1:9" ht="12.95" customHeight="1" x14ac:dyDescent="0.3">
      <c r="A120" s="285"/>
      <c r="B120" s="282"/>
      <c r="C120" s="448"/>
      <c r="D120" s="19" t="s">
        <v>10</v>
      </c>
      <c r="E120" s="16">
        <v>10000000</v>
      </c>
      <c r="F120" s="17"/>
      <c r="G120" s="127"/>
      <c r="H120" s="18">
        <f>SUM(E120:G120)</f>
        <v>10000000</v>
      </c>
      <c r="I120" s="8"/>
    </row>
    <row r="121" spans="1:9" ht="12.95" customHeight="1" x14ac:dyDescent="0.3">
      <c r="A121" s="285"/>
      <c r="B121" s="282"/>
      <c r="C121" s="451"/>
      <c r="D121" s="20" t="s">
        <v>11</v>
      </c>
      <c r="E121" s="21">
        <f>E119-E120</f>
        <v>0</v>
      </c>
      <c r="F121" s="22"/>
      <c r="G121" s="128"/>
      <c r="H121" s="23">
        <f t="shared" ref="H121" si="53">H119-H120</f>
        <v>0</v>
      </c>
      <c r="I121" s="9"/>
    </row>
    <row r="122" spans="1:9" ht="12.95" customHeight="1" x14ac:dyDescent="0.3">
      <c r="A122" s="285"/>
      <c r="B122" s="282"/>
      <c r="C122" s="450" t="s">
        <v>268</v>
      </c>
      <c r="D122" s="15" t="s">
        <v>9</v>
      </c>
      <c r="E122" s="16">
        <v>5000000</v>
      </c>
      <c r="F122" s="27"/>
      <c r="G122" s="127"/>
      <c r="H122" s="18">
        <f>SUM(E122:G122)</f>
        <v>5000000</v>
      </c>
      <c r="I122" s="7"/>
    </row>
    <row r="123" spans="1:9" ht="12.95" customHeight="1" x14ac:dyDescent="0.3">
      <c r="A123" s="285"/>
      <c r="B123" s="282"/>
      <c r="C123" s="448"/>
      <c r="D123" s="19" t="s">
        <v>10</v>
      </c>
      <c r="E123" s="16">
        <v>5000000</v>
      </c>
      <c r="F123" s="17"/>
      <c r="G123" s="127"/>
      <c r="H123" s="18">
        <f>SUM(E123:G123)</f>
        <v>5000000</v>
      </c>
      <c r="I123" s="8"/>
    </row>
    <row r="124" spans="1:9" ht="12.95" customHeight="1" x14ac:dyDescent="0.3">
      <c r="A124" s="285"/>
      <c r="B124" s="282"/>
      <c r="C124" s="451"/>
      <c r="D124" s="20" t="s">
        <v>11</v>
      </c>
      <c r="E124" s="21">
        <f>E122-E123</f>
        <v>0</v>
      </c>
      <c r="F124" s="22"/>
      <c r="G124" s="128"/>
      <c r="H124" s="23">
        <f t="shared" ref="H124" si="54">H122-H123</f>
        <v>0</v>
      </c>
      <c r="I124" s="9"/>
    </row>
    <row r="125" spans="1:9" ht="12.95" customHeight="1" x14ac:dyDescent="0.3">
      <c r="A125" s="285"/>
      <c r="B125" s="282"/>
      <c r="C125" s="450" t="s">
        <v>53</v>
      </c>
      <c r="D125" s="15" t="s">
        <v>9</v>
      </c>
      <c r="E125" s="16">
        <v>6000000</v>
      </c>
      <c r="F125" s="27"/>
      <c r="G125" s="127"/>
      <c r="H125" s="18">
        <f>SUM(E125:G125)</f>
        <v>6000000</v>
      </c>
      <c r="I125" s="7"/>
    </row>
    <row r="126" spans="1:9" ht="12.95" customHeight="1" x14ac:dyDescent="0.3">
      <c r="A126" s="285"/>
      <c r="B126" s="282"/>
      <c r="C126" s="448"/>
      <c r="D126" s="19" t="s">
        <v>10</v>
      </c>
      <c r="E126" s="16">
        <v>6000000</v>
      </c>
      <c r="F126" s="17"/>
      <c r="G126" s="127"/>
      <c r="H126" s="18">
        <f>SUM(E126:G126)</f>
        <v>6000000</v>
      </c>
      <c r="I126" s="8"/>
    </row>
    <row r="127" spans="1:9" ht="12.95" customHeight="1" x14ac:dyDescent="0.3">
      <c r="A127" s="285"/>
      <c r="B127" s="282"/>
      <c r="C127" s="451"/>
      <c r="D127" s="20" t="s">
        <v>11</v>
      </c>
      <c r="E127" s="21">
        <f>E125-E126</f>
        <v>0</v>
      </c>
      <c r="F127" s="22"/>
      <c r="G127" s="128"/>
      <c r="H127" s="23">
        <f t="shared" ref="H127" si="55">H125-H126</f>
        <v>0</v>
      </c>
      <c r="I127" s="9"/>
    </row>
    <row r="128" spans="1:9" ht="12.95" customHeight="1" x14ac:dyDescent="0.3">
      <c r="A128" s="285"/>
      <c r="B128" s="282"/>
      <c r="C128" s="450" t="s">
        <v>217</v>
      </c>
      <c r="D128" s="15" t="s">
        <v>9</v>
      </c>
      <c r="E128" s="16">
        <v>109135010</v>
      </c>
      <c r="F128" s="27"/>
      <c r="G128" s="127"/>
      <c r="H128" s="18">
        <f>SUM(E128:G128)</f>
        <v>109135010</v>
      </c>
      <c r="I128" s="7"/>
    </row>
    <row r="129" spans="1:11" ht="12.95" customHeight="1" x14ac:dyDescent="0.3">
      <c r="A129" s="285"/>
      <c r="B129" s="282"/>
      <c r="C129" s="448"/>
      <c r="D129" s="19" t="s">
        <v>10</v>
      </c>
      <c r="E129" s="16">
        <v>91662560</v>
      </c>
      <c r="F129" s="17"/>
      <c r="G129" s="127"/>
      <c r="H129" s="18">
        <f>SUM(E129:G129)</f>
        <v>91662560</v>
      </c>
      <c r="I129" s="8"/>
    </row>
    <row r="130" spans="1:11" ht="12.95" customHeight="1" x14ac:dyDescent="0.3">
      <c r="A130" s="285"/>
      <c r="B130" s="282"/>
      <c r="C130" s="451"/>
      <c r="D130" s="20" t="s">
        <v>11</v>
      </c>
      <c r="E130" s="21">
        <f>E128-E129</f>
        <v>17472450</v>
      </c>
      <c r="F130" s="22"/>
      <c r="G130" s="128"/>
      <c r="H130" s="23">
        <f t="shared" ref="H130" si="56">H128-H129</f>
        <v>17472450</v>
      </c>
      <c r="I130" s="9"/>
    </row>
    <row r="131" spans="1:11" ht="12.95" customHeight="1" x14ac:dyDescent="0.3">
      <c r="A131" s="285"/>
      <c r="B131" s="282"/>
      <c r="C131" s="450" t="s">
        <v>137</v>
      </c>
      <c r="D131" s="15" t="s">
        <v>9</v>
      </c>
      <c r="E131" s="16">
        <v>12000000</v>
      </c>
      <c r="F131" s="27"/>
      <c r="G131" s="127"/>
      <c r="H131" s="18">
        <f>SUM(E131:G131)</f>
        <v>12000000</v>
      </c>
      <c r="I131" s="7"/>
    </row>
    <row r="132" spans="1:11" ht="12.95" customHeight="1" x14ac:dyDescent="0.3">
      <c r="A132" s="285"/>
      <c r="B132" s="282"/>
      <c r="C132" s="448"/>
      <c r="D132" s="19" t="s">
        <v>10</v>
      </c>
      <c r="E132" s="16">
        <v>11117060</v>
      </c>
      <c r="F132" s="17"/>
      <c r="G132" s="127"/>
      <c r="H132" s="18">
        <f>SUM(E132:G132)</f>
        <v>11117060</v>
      </c>
      <c r="I132" s="8"/>
    </row>
    <row r="133" spans="1:11" ht="12.95" customHeight="1" x14ac:dyDescent="0.3">
      <c r="A133" s="285"/>
      <c r="B133" s="282"/>
      <c r="C133" s="451"/>
      <c r="D133" s="20" t="s">
        <v>11</v>
      </c>
      <c r="E133" s="21">
        <f>E131-E132</f>
        <v>882940</v>
      </c>
      <c r="F133" s="22"/>
      <c r="G133" s="128"/>
      <c r="H133" s="23">
        <f t="shared" ref="H133" si="57">H131-H132</f>
        <v>882940</v>
      </c>
      <c r="I133" s="9"/>
    </row>
    <row r="134" spans="1:11" ht="12.95" customHeight="1" x14ac:dyDescent="0.3">
      <c r="A134" s="285"/>
      <c r="B134" s="282"/>
      <c r="C134" s="450" t="s">
        <v>138</v>
      </c>
      <c r="D134" s="15" t="s">
        <v>9</v>
      </c>
      <c r="E134" s="16">
        <v>5421000</v>
      </c>
      <c r="F134" s="27"/>
      <c r="G134" s="127"/>
      <c r="H134" s="18">
        <f>SUM(E134:G134)</f>
        <v>5421000</v>
      </c>
      <c r="I134" s="7"/>
    </row>
    <row r="135" spans="1:11" ht="12.95" customHeight="1" x14ac:dyDescent="0.3">
      <c r="A135" s="285"/>
      <c r="B135" s="282"/>
      <c r="C135" s="448"/>
      <c r="D135" s="19" t="s">
        <v>10</v>
      </c>
      <c r="E135" s="16">
        <v>5846500</v>
      </c>
      <c r="F135" s="17"/>
      <c r="G135" s="127"/>
      <c r="H135" s="18">
        <f>SUM(E135:G135)</f>
        <v>5846500</v>
      </c>
      <c r="I135" s="8"/>
    </row>
    <row r="136" spans="1:11" ht="12.95" customHeight="1" x14ac:dyDescent="0.3">
      <c r="A136" s="285"/>
      <c r="B136" s="282"/>
      <c r="C136" s="451"/>
      <c r="D136" s="20" t="s">
        <v>11</v>
      </c>
      <c r="E136" s="21">
        <f>E134-E135</f>
        <v>-425500</v>
      </c>
      <c r="F136" s="22"/>
      <c r="G136" s="128"/>
      <c r="H136" s="23">
        <f t="shared" ref="H136" si="58">H134-H135</f>
        <v>-425500</v>
      </c>
      <c r="I136" s="9"/>
    </row>
    <row r="137" spans="1:11" ht="12.95" customHeight="1" x14ac:dyDescent="0.3">
      <c r="A137" s="285"/>
      <c r="B137" s="282"/>
      <c r="C137" s="426" t="s">
        <v>147</v>
      </c>
      <c r="D137" s="15" t="s">
        <v>9</v>
      </c>
      <c r="E137" s="16"/>
      <c r="F137" s="17">
        <v>1068000</v>
      </c>
      <c r="G137" s="127"/>
      <c r="H137" s="18">
        <f>SUM(E137:G137)</f>
        <v>1068000</v>
      </c>
      <c r="I137" s="7"/>
      <c r="J137" s="2"/>
      <c r="K137" s="2"/>
    </row>
    <row r="138" spans="1:11" ht="12.95" customHeight="1" x14ac:dyDescent="0.3">
      <c r="A138" s="285"/>
      <c r="B138" s="282"/>
      <c r="C138" s="427"/>
      <c r="D138" s="19" t="s">
        <v>10</v>
      </c>
      <c r="E138" s="26"/>
      <c r="F138" s="24">
        <v>0</v>
      </c>
      <c r="G138" s="127"/>
      <c r="H138" s="18">
        <f>SUM(E138:G138)</f>
        <v>0</v>
      </c>
      <c r="I138" s="8"/>
      <c r="J138" s="2"/>
      <c r="K138" s="2"/>
    </row>
    <row r="139" spans="1:11" ht="12.95" customHeight="1" x14ac:dyDescent="0.3">
      <c r="A139" s="285"/>
      <c r="B139" s="282"/>
      <c r="C139" s="428"/>
      <c r="D139" s="20" t="s">
        <v>11</v>
      </c>
      <c r="E139" s="21"/>
      <c r="F139" s="22">
        <f>F137-F138</f>
        <v>1068000</v>
      </c>
      <c r="G139" s="128"/>
      <c r="H139" s="23">
        <f t="shared" ref="H139" si="59">H137-H138</f>
        <v>1068000</v>
      </c>
      <c r="I139" s="9"/>
    </row>
    <row r="140" spans="1:11" ht="12.95" customHeight="1" x14ac:dyDescent="0.3">
      <c r="A140" s="285"/>
      <c r="B140" s="282"/>
      <c r="C140" s="426" t="s">
        <v>271</v>
      </c>
      <c r="D140" s="15" t="s">
        <v>9</v>
      </c>
      <c r="E140" s="16"/>
      <c r="F140" s="17">
        <v>600000</v>
      </c>
      <c r="G140" s="127"/>
      <c r="H140" s="18">
        <f>SUM(E140:G140)</f>
        <v>600000</v>
      </c>
      <c r="I140" s="7"/>
    </row>
    <row r="141" spans="1:11" ht="12.95" customHeight="1" x14ac:dyDescent="0.3">
      <c r="A141" s="285"/>
      <c r="B141" s="282"/>
      <c r="C141" s="427"/>
      <c r="D141" s="19" t="s">
        <v>10</v>
      </c>
      <c r="E141" s="26"/>
      <c r="F141" s="24">
        <v>600000</v>
      </c>
      <c r="G141" s="127"/>
      <c r="H141" s="18">
        <f>SUM(E141:G141)</f>
        <v>600000</v>
      </c>
      <c r="I141" s="8"/>
    </row>
    <row r="142" spans="1:11" ht="12.95" customHeight="1" x14ac:dyDescent="0.3">
      <c r="A142" s="285"/>
      <c r="B142" s="282"/>
      <c r="C142" s="428"/>
      <c r="D142" s="20" t="s">
        <v>11</v>
      </c>
      <c r="E142" s="21"/>
      <c r="F142" s="22">
        <f>F140-F141</f>
        <v>0</v>
      </c>
      <c r="G142" s="128"/>
      <c r="H142" s="23">
        <f t="shared" ref="H142" si="60">H140-H141</f>
        <v>0</v>
      </c>
      <c r="I142" s="9"/>
    </row>
    <row r="143" spans="1:11" ht="12.95" customHeight="1" x14ac:dyDescent="0.3">
      <c r="A143" s="285"/>
      <c r="B143" s="282"/>
      <c r="C143" s="427" t="s">
        <v>144</v>
      </c>
      <c r="D143" s="15" t="s">
        <v>9</v>
      </c>
      <c r="E143" s="16"/>
      <c r="F143" s="27">
        <v>3776120</v>
      </c>
      <c r="G143" s="127"/>
      <c r="H143" s="18">
        <f>SUM(E143:G143)</f>
        <v>3776120</v>
      </c>
      <c r="I143" s="7"/>
    </row>
    <row r="144" spans="1:11" ht="12.95" customHeight="1" x14ac:dyDescent="0.3">
      <c r="A144" s="285"/>
      <c r="B144" s="282"/>
      <c r="C144" s="427"/>
      <c r="D144" s="19" t="s">
        <v>10</v>
      </c>
      <c r="E144" s="16"/>
      <c r="F144" s="17">
        <v>389300</v>
      </c>
      <c r="G144" s="127"/>
      <c r="H144" s="18">
        <f>SUM(E144:G144)</f>
        <v>389300</v>
      </c>
      <c r="I144" s="8"/>
    </row>
    <row r="145" spans="1:11" ht="12.95" customHeight="1" x14ac:dyDescent="0.3">
      <c r="A145" s="285"/>
      <c r="B145" s="282"/>
      <c r="C145" s="428"/>
      <c r="D145" s="20" t="s">
        <v>11</v>
      </c>
      <c r="E145" s="21"/>
      <c r="F145" s="22">
        <f>F143-F144</f>
        <v>3386820</v>
      </c>
      <c r="G145" s="128"/>
      <c r="H145" s="23">
        <f t="shared" ref="H145" si="61">H143-H144</f>
        <v>3386820</v>
      </c>
      <c r="I145" s="9"/>
    </row>
    <row r="146" spans="1:11" ht="12.95" customHeight="1" x14ac:dyDescent="0.3">
      <c r="A146" s="285"/>
      <c r="B146" s="282"/>
      <c r="C146" s="450" t="s">
        <v>262</v>
      </c>
      <c r="D146" s="15" t="s">
        <v>9</v>
      </c>
      <c r="E146" s="16"/>
      <c r="F146" s="27"/>
      <c r="G146" s="277">
        <v>24000000</v>
      </c>
      <c r="H146" s="18">
        <f>SUM(E146:G146)</f>
        <v>24000000</v>
      </c>
      <c r="I146" s="7"/>
    </row>
    <row r="147" spans="1:11" ht="12.95" customHeight="1" x14ac:dyDescent="0.3">
      <c r="A147" s="285"/>
      <c r="B147" s="282"/>
      <c r="C147" s="448"/>
      <c r="D147" s="19" t="s">
        <v>10</v>
      </c>
      <c r="E147" s="16"/>
      <c r="F147" s="17"/>
      <c r="G147" s="277">
        <v>24000000</v>
      </c>
      <c r="H147" s="18">
        <f>SUM(E147:G147)</f>
        <v>24000000</v>
      </c>
      <c r="I147" s="8"/>
    </row>
    <row r="148" spans="1:11" ht="12.95" customHeight="1" x14ac:dyDescent="0.3">
      <c r="A148" s="285"/>
      <c r="B148" s="282"/>
      <c r="C148" s="451"/>
      <c r="D148" s="20" t="s">
        <v>11</v>
      </c>
      <c r="E148" s="21"/>
      <c r="F148" s="22"/>
      <c r="G148" s="22">
        <f>G146-G147</f>
        <v>0</v>
      </c>
      <c r="H148" s="23">
        <f t="shared" ref="H148" si="62">H146-H147</f>
        <v>0</v>
      </c>
      <c r="I148" s="9"/>
    </row>
    <row r="149" spans="1:11" ht="12.95" customHeight="1" x14ac:dyDescent="0.3">
      <c r="A149" s="285"/>
      <c r="B149" s="282"/>
      <c r="C149" s="450" t="s">
        <v>263</v>
      </c>
      <c r="D149" s="15" t="s">
        <v>9</v>
      </c>
      <c r="E149" s="16"/>
      <c r="F149" s="27"/>
      <c r="G149" s="277">
        <v>5850000</v>
      </c>
      <c r="H149" s="18">
        <f>SUM(E149:G149)</f>
        <v>5850000</v>
      </c>
      <c r="I149" s="7"/>
    </row>
    <row r="150" spans="1:11" ht="12.95" customHeight="1" x14ac:dyDescent="0.3">
      <c r="A150" s="285"/>
      <c r="B150" s="282"/>
      <c r="C150" s="448"/>
      <c r="D150" s="19" t="s">
        <v>10</v>
      </c>
      <c r="E150" s="16"/>
      <c r="F150" s="17"/>
      <c r="G150" s="277">
        <v>5850000</v>
      </c>
      <c r="H150" s="18">
        <f>SUM(E150:G150)</f>
        <v>5850000</v>
      </c>
      <c r="I150" s="8"/>
    </row>
    <row r="151" spans="1:11" ht="12.95" customHeight="1" x14ac:dyDescent="0.3">
      <c r="A151" s="285"/>
      <c r="B151" s="282"/>
      <c r="C151" s="451"/>
      <c r="D151" s="20" t="s">
        <v>11</v>
      </c>
      <c r="E151" s="21"/>
      <c r="F151" s="22"/>
      <c r="G151" s="22">
        <f>G149-G150</f>
        <v>0</v>
      </c>
      <c r="H151" s="23">
        <f t="shared" ref="H151" si="63">H149-H150</f>
        <v>0</v>
      </c>
      <c r="I151" s="9"/>
    </row>
    <row r="152" spans="1:11" ht="12.95" customHeight="1" x14ac:dyDescent="0.3">
      <c r="A152" s="285"/>
      <c r="B152" s="282"/>
      <c r="C152" s="450" t="s">
        <v>169</v>
      </c>
      <c r="D152" s="15" t="s">
        <v>9</v>
      </c>
      <c r="E152" s="16"/>
      <c r="F152" s="27"/>
      <c r="G152" s="277">
        <v>5760000</v>
      </c>
      <c r="H152" s="18">
        <f>SUM(E152:G152)</f>
        <v>5760000</v>
      </c>
      <c r="I152" s="7"/>
    </row>
    <row r="153" spans="1:11" ht="12.95" customHeight="1" x14ac:dyDescent="0.3">
      <c r="A153" s="285"/>
      <c r="B153" s="282"/>
      <c r="C153" s="448"/>
      <c r="D153" s="19" t="s">
        <v>10</v>
      </c>
      <c r="E153" s="16"/>
      <c r="F153" s="17"/>
      <c r="G153" s="277">
        <v>5760000</v>
      </c>
      <c r="H153" s="18">
        <f>SUM(E153:G153)</f>
        <v>5760000</v>
      </c>
      <c r="I153" s="8"/>
    </row>
    <row r="154" spans="1:11" ht="12.95" customHeight="1" x14ac:dyDescent="0.3">
      <c r="A154" s="285"/>
      <c r="B154" s="282"/>
      <c r="C154" s="451"/>
      <c r="D154" s="20" t="s">
        <v>11</v>
      </c>
      <c r="E154" s="21"/>
      <c r="F154" s="22"/>
      <c r="G154" s="22">
        <f>G152-G153</f>
        <v>0</v>
      </c>
      <c r="H154" s="23">
        <f t="shared" ref="H154" si="64">H152-H153</f>
        <v>0</v>
      </c>
      <c r="I154" s="9"/>
    </row>
    <row r="155" spans="1:11" ht="12.95" customHeight="1" x14ac:dyDescent="0.3">
      <c r="A155" s="285"/>
      <c r="B155" s="282"/>
      <c r="C155" s="450" t="s">
        <v>52</v>
      </c>
      <c r="D155" s="15" t="s">
        <v>9</v>
      </c>
      <c r="E155" s="16"/>
      <c r="F155" s="27"/>
      <c r="G155" s="277">
        <v>19557536</v>
      </c>
      <c r="H155" s="18">
        <f>SUM(E155:G155)</f>
        <v>19557536</v>
      </c>
      <c r="I155" s="7"/>
    </row>
    <row r="156" spans="1:11" ht="12.95" customHeight="1" x14ac:dyDescent="0.3">
      <c r="A156" s="285"/>
      <c r="B156" s="282"/>
      <c r="C156" s="448"/>
      <c r="D156" s="19" t="s">
        <v>10</v>
      </c>
      <c r="E156" s="16"/>
      <c r="F156" s="17"/>
      <c r="G156" s="277">
        <v>142700</v>
      </c>
      <c r="H156" s="18">
        <f>SUM(E156:G156)</f>
        <v>142700</v>
      </c>
      <c r="I156" s="8"/>
    </row>
    <row r="157" spans="1:11" ht="12.95" customHeight="1" x14ac:dyDescent="0.3">
      <c r="A157" s="285"/>
      <c r="B157" s="282"/>
      <c r="C157" s="451"/>
      <c r="D157" s="20" t="s">
        <v>11</v>
      </c>
      <c r="E157" s="21"/>
      <c r="F157" s="22"/>
      <c r="G157" s="22">
        <f>G155-G156</f>
        <v>19414836</v>
      </c>
      <c r="H157" s="23">
        <f t="shared" ref="H157" si="65">H155-H156</f>
        <v>19414836</v>
      </c>
      <c r="I157" s="9"/>
    </row>
    <row r="158" spans="1:11" ht="12.75" customHeight="1" x14ac:dyDescent="0.3">
      <c r="A158" s="285"/>
      <c r="B158" s="282"/>
      <c r="C158" s="427" t="s">
        <v>257</v>
      </c>
      <c r="D158" s="15" t="s">
        <v>9</v>
      </c>
      <c r="E158" s="16"/>
      <c r="F158" s="17"/>
      <c r="G158" s="277">
        <v>3000000</v>
      </c>
      <c r="H158" s="18">
        <f>SUM(E158:G158)</f>
        <v>3000000</v>
      </c>
      <c r="I158" s="7"/>
      <c r="J158" s="14"/>
      <c r="K158" s="14"/>
    </row>
    <row r="159" spans="1:11" ht="12.75" customHeight="1" x14ac:dyDescent="0.3">
      <c r="A159" s="285"/>
      <c r="B159" s="282"/>
      <c r="C159" s="427"/>
      <c r="D159" s="19" t="s">
        <v>10</v>
      </c>
      <c r="E159" s="16"/>
      <c r="F159" s="24"/>
      <c r="G159" s="279">
        <v>3000000</v>
      </c>
      <c r="H159" s="25">
        <f>SUM(E159:G159)</f>
        <v>3000000</v>
      </c>
      <c r="I159" s="8"/>
      <c r="J159" s="14"/>
      <c r="K159" s="14"/>
    </row>
    <row r="160" spans="1:11" ht="12.75" customHeight="1" x14ac:dyDescent="0.3">
      <c r="A160" s="285"/>
      <c r="B160" s="282"/>
      <c r="C160" s="428"/>
      <c r="D160" s="20" t="s">
        <v>11</v>
      </c>
      <c r="E160" s="21"/>
      <c r="F160" s="22"/>
      <c r="G160" s="22">
        <f>G158-G159</f>
        <v>0</v>
      </c>
      <c r="H160" s="23">
        <f t="shared" ref="H160" si="66">H158-H159</f>
        <v>0</v>
      </c>
      <c r="I160" s="9"/>
      <c r="J160" s="14"/>
      <c r="K160" s="14"/>
    </row>
    <row r="161" spans="1:16" ht="12.95" customHeight="1" x14ac:dyDescent="0.3">
      <c r="A161" s="285"/>
      <c r="B161" s="282"/>
      <c r="C161" s="450" t="s">
        <v>214</v>
      </c>
      <c r="D161" s="15" t="s">
        <v>9</v>
      </c>
      <c r="E161" s="16"/>
      <c r="F161" s="27"/>
      <c r="G161" s="277">
        <v>1281400</v>
      </c>
      <c r="H161" s="18">
        <f>SUM(E161:G161)</f>
        <v>1281400</v>
      </c>
      <c r="I161" s="7"/>
    </row>
    <row r="162" spans="1:16" ht="12.95" customHeight="1" x14ac:dyDescent="0.3">
      <c r="A162" s="285"/>
      <c r="B162" s="282"/>
      <c r="C162" s="448"/>
      <c r="D162" s="19" t="s">
        <v>10</v>
      </c>
      <c r="E162" s="16"/>
      <c r="F162" s="17"/>
      <c r="G162" s="277">
        <v>1281400</v>
      </c>
      <c r="H162" s="18">
        <f>SUM(E162:G162)</f>
        <v>1281400</v>
      </c>
      <c r="I162" s="8"/>
    </row>
    <row r="163" spans="1:16" ht="12.95" customHeight="1" x14ac:dyDescent="0.3">
      <c r="A163" s="285"/>
      <c r="B163" s="282"/>
      <c r="C163" s="451"/>
      <c r="D163" s="20" t="s">
        <v>11</v>
      </c>
      <c r="E163" s="21"/>
      <c r="F163" s="22"/>
      <c r="G163" s="278"/>
      <c r="H163" s="23">
        <f t="shared" ref="H163" si="67">H161-H162</f>
        <v>0</v>
      </c>
      <c r="I163" s="9"/>
    </row>
    <row r="164" spans="1:16" ht="12.95" customHeight="1" x14ac:dyDescent="0.3">
      <c r="A164" s="285"/>
      <c r="B164" s="282"/>
      <c r="C164" s="450" t="s">
        <v>261</v>
      </c>
      <c r="D164" s="15" t="s">
        <v>9</v>
      </c>
      <c r="E164" s="16"/>
      <c r="F164" s="27"/>
      <c r="G164" s="277">
        <v>8500000</v>
      </c>
      <c r="H164" s="18">
        <f>SUM(E164:G164)</f>
        <v>8500000</v>
      </c>
      <c r="I164" s="7"/>
    </row>
    <row r="165" spans="1:16" ht="12.95" customHeight="1" x14ac:dyDescent="0.3">
      <c r="A165" s="285"/>
      <c r="B165" s="282"/>
      <c r="C165" s="448"/>
      <c r="D165" s="19" t="s">
        <v>10</v>
      </c>
      <c r="E165" s="16"/>
      <c r="F165" s="17"/>
      <c r="G165" s="277">
        <v>7129000</v>
      </c>
      <c r="H165" s="18">
        <f>SUM(E165:G165)</f>
        <v>7129000</v>
      </c>
      <c r="I165" s="8"/>
    </row>
    <row r="166" spans="1:16" ht="12.95" customHeight="1" x14ac:dyDescent="0.3">
      <c r="A166" s="285"/>
      <c r="B166" s="282"/>
      <c r="C166" s="451"/>
      <c r="D166" s="20" t="s">
        <v>11</v>
      </c>
      <c r="E166" s="21"/>
      <c r="F166" s="22"/>
      <c r="G166" s="22">
        <f>G164-G165</f>
        <v>1371000</v>
      </c>
      <c r="H166" s="23">
        <f t="shared" ref="H166" si="68">H164-H165</f>
        <v>1371000</v>
      </c>
      <c r="I166" s="9"/>
    </row>
    <row r="167" spans="1:16" ht="12.95" customHeight="1" x14ac:dyDescent="0.3">
      <c r="A167" s="285"/>
      <c r="B167" s="282"/>
      <c r="C167" s="450" t="s">
        <v>258</v>
      </c>
      <c r="D167" s="15" t="s">
        <v>9</v>
      </c>
      <c r="E167" s="16"/>
      <c r="F167" s="27"/>
      <c r="G167" s="277">
        <v>1500000</v>
      </c>
      <c r="H167" s="18">
        <f>SUM(E167:G167)</f>
        <v>1500000</v>
      </c>
      <c r="I167" s="7"/>
    </row>
    <row r="168" spans="1:16" ht="12.95" customHeight="1" x14ac:dyDescent="0.3">
      <c r="A168" s="285"/>
      <c r="B168" s="282"/>
      <c r="C168" s="448"/>
      <c r="D168" s="19" t="s">
        <v>10</v>
      </c>
      <c r="E168" s="16"/>
      <c r="F168" s="17"/>
      <c r="G168" s="277">
        <v>1500000</v>
      </c>
      <c r="H168" s="18">
        <f>SUM(E168:G168)</f>
        <v>1500000</v>
      </c>
      <c r="I168" s="8"/>
    </row>
    <row r="169" spans="1:16" ht="12.95" customHeight="1" x14ac:dyDescent="0.3">
      <c r="A169" s="285"/>
      <c r="B169" s="282"/>
      <c r="C169" s="451"/>
      <c r="D169" s="20" t="s">
        <v>11</v>
      </c>
      <c r="E169" s="21"/>
      <c r="F169" s="22"/>
      <c r="G169" s="22">
        <f>G167-G168</f>
        <v>0</v>
      </c>
      <c r="H169" s="23">
        <f t="shared" ref="H169" si="69">H167-H168</f>
        <v>0</v>
      </c>
      <c r="I169" s="9"/>
    </row>
    <row r="170" spans="1:16" ht="12.95" customHeight="1" x14ac:dyDescent="0.3">
      <c r="A170" s="285"/>
      <c r="B170" s="282"/>
      <c r="C170" s="450" t="s">
        <v>270</v>
      </c>
      <c r="D170" s="15" t="s">
        <v>9</v>
      </c>
      <c r="E170" s="16"/>
      <c r="F170" s="27"/>
      <c r="G170" s="277">
        <v>194000</v>
      </c>
      <c r="H170" s="18">
        <f>SUM(E170:G170)</f>
        <v>194000</v>
      </c>
      <c r="I170" s="7"/>
    </row>
    <row r="171" spans="1:16" ht="12.95" customHeight="1" x14ac:dyDescent="0.3">
      <c r="A171" s="285"/>
      <c r="B171" s="282"/>
      <c r="C171" s="448"/>
      <c r="D171" s="19" t="s">
        <v>10</v>
      </c>
      <c r="E171" s="16"/>
      <c r="F171" s="17"/>
      <c r="G171" s="277">
        <v>194000</v>
      </c>
      <c r="H171" s="18">
        <f>SUM(E171:G171)</f>
        <v>194000</v>
      </c>
      <c r="I171" s="8"/>
      <c r="M171" s="28"/>
      <c r="N171" s="28"/>
      <c r="O171" s="28"/>
      <c r="P171" s="28"/>
    </row>
    <row r="172" spans="1:16" ht="12.95" customHeight="1" x14ac:dyDescent="0.3">
      <c r="A172" s="285"/>
      <c r="B172" s="282"/>
      <c r="C172" s="451"/>
      <c r="D172" s="20" t="s">
        <v>11</v>
      </c>
      <c r="E172" s="21"/>
      <c r="F172" s="22"/>
      <c r="G172" s="22">
        <f>G170-G171</f>
        <v>0</v>
      </c>
      <c r="H172" s="23">
        <f t="shared" ref="H172" si="70">H170-H171</f>
        <v>0</v>
      </c>
      <c r="I172" s="9"/>
      <c r="M172" s="30"/>
      <c r="N172" s="30"/>
      <c r="O172" s="30"/>
      <c r="P172" s="30"/>
    </row>
    <row r="173" spans="1:16" ht="12.95" customHeight="1" x14ac:dyDescent="0.3">
      <c r="A173" s="285"/>
      <c r="B173" s="282"/>
      <c r="C173" s="450" t="s">
        <v>269</v>
      </c>
      <c r="D173" s="15" t="s">
        <v>9</v>
      </c>
      <c r="E173" s="16"/>
      <c r="F173" s="27"/>
      <c r="G173" s="277">
        <v>800000</v>
      </c>
      <c r="H173" s="18">
        <f>SUM(E173:G173)</f>
        <v>800000</v>
      </c>
      <c r="I173" s="7"/>
      <c r="M173" s="30"/>
      <c r="N173" s="290"/>
      <c r="O173" s="290"/>
      <c r="P173" s="290"/>
    </row>
    <row r="174" spans="1:16" ht="12.95" customHeight="1" x14ac:dyDescent="0.3">
      <c r="A174" s="285"/>
      <c r="B174" s="282"/>
      <c r="C174" s="448"/>
      <c r="D174" s="19" t="s">
        <v>10</v>
      </c>
      <c r="E174" s="16"/>
      <c r="F174" s="17"/>
      <c r="G174" s="277">
        <v>800000</v>
      </c>
      <c r="H174" s="18">
        <f>SUM(E174:G174)</f>
        <v>800000</v>
      </c>
      <c r="I174" s="8"/>
      <c r="M174" s="30"/>
      <c r="N174" s="290"/>
      <c r="O174" s="290"/>
      <c r="P174" s="290"/>
    </row>
    <row r="175" spans="1:16" ht="12.95" customHeight="1" x14ac:dyDescent="0.3">
      <c r="A175" s="285"/>
      <c r="B175" s="282"/>
      <c r="C175" s="451"/>
      <c r="D175" s="20" t="s">
        <v>11</v>
      </c>
      <c r="E175" s="21"/>
      <c r="F175" s="22"/>
      <c r="G175" s="22">
        <f>G173-G174</f>
        <v>0</v>
      </c>
      <c r="H175" s="23">
        <f t="shared" ref="H175" si="71">H173-H174</f>
        <v>0</v>
      </c>
      <c r="I175" s="9"/>
      <c r="M175" s="30"/>
      <c r="N175" s="290"/>
      <c r="O175" s="290"/>
      <c r="P175" s="290"/>
    </row>
    <row r="176" spans="1:16" ht="12.95" customHeight="1" x14ac:dyDescent="0.3">
      <c r="A176" s="285"/>
      <c r="B176" s="282"/>
      <c r="C176" s="450" t="s">
        <v>140</v>
      </c>
      <c r="D176" s="15" t="s">
        <v>9</v>
      </c>
      <c r="E176" s="16"/>
      <c r="F176" s="27"/>
      <c r="G176" s="127">
        <v>2500000</v>
      </c>
      <c r="H176" s="18">
        <f>SUM(E176:G176)</f>
        <v>2500000</v>
      </c>
      <c r="I176" s="7"/>
      <c r="M176" s="291"/>
      <c r="N176" s="290"/>
      <c r="O176" s="290"/>
      <c r="P176" s="290"/>
    </row>
    <row r="177" spans="1:16" ht="12.95" customHeight="1" x14ac:dyDescent="0.3">
      <c r="A177" s="285"/>
      <c r="B177" s="282"/>
      <c r="C177" s="448"/>
      <c r="D177" s="19" t="s">
        <v>10</v>
      </c>
      <c r="E177" s="16"/>
      <c r="F177" s="17"/>
      <c r="G177" s="127">
        <v>0</v>
      </c>
      <c r="H177" s="18">
        <f>SUM(E177:G177)</f>
        <v>0</v>
      </c>
      <c r="I177" s="8"/>
      <c r="M177" s="30"/>
      <c r="N177" s="290"/>
      <c r="O177" s="290"/>
      <c r="P177" s="290"/>
    </row>
    <row r="178" spans="1:16" ht="12.95" customHeight="1" x14ac:dyDescent="0.3">
      <c r="A178" s="285"/>
      <c r="B178" s="283"/>
      <c r="C178" s="451"/>
      <c r="D178" s="20" t="s">
        <v>11</v>
      </c>
      <c r="E178" s="21"/>
      <c r="F178" s="22"/>
      <c r="G178" s="128">
        <v>2500000</v>
      </c>
      <c r="H178" s="23">
        <f t="shared" ref="H178" si="72">H176-H177</f>
        <v>2500000</v>
      </c>
      <c r="I178" s="9"/>
      <c r="M178" s="30"/>
      <c r="N178" s="290"/>
      <c r="O178" s="290"/>
      <c r="P178" s="290"/>
    </row>
    <row r="179" spans="1:16" ht="12.95" customHeight="1" x14ac:dyDescent="0.3">
      <c r="A179" s="285"/>
      <c r="B179" s="442" t="s">
        <v>43</v>
      </c>
      <c r="C179" s="443"/>
      <c r="D179" s="154" t="s">
        <v>9</v>
      </c>
      <c r="E179" s="16">
        <f>E71+E74+E77+E80+E83+E86+E89+E92+E95+E98+E101+E104+E107+E110+E113+E116+E119+E122+E125+E128+E131+E134</f>
        <v>679094280</v>
      </c>
      <c r="F179" s="27">
        <f t="shared" ref="F179:G180" si="73">F176+F173+F170+F167+F164+F161+F158+F155+F152+F149+F146+F143+F140+F137+F134+F131+F128+F125+F122+F125+F125+F122+F119+F116+F113+F110+F107+F104+F101+F98+F95+F92+F89+F86+F83+F80+F77+F74+F71</f>
        <v>5444120</v>
      </c>
      <c r="G179" s="257">
        <f t="shared" si="73"/>
        <v>72942936</v>
      </c>
      <c r="H179" s="18">
        <f>SUM(E179:G179)</f>
        <v>757481336</v>
      </c>
      <c r="I179" s="10"/>
      <c r="M179" s="30"/>
      <c r="N179" s="290"/>
      <c r="O179" s="290"/>
      <c r="P179" s="290"/>
    </row>
    <row r="180" spans="1:16" ht="12.95" customHeight="1" x14ac:dyDescent="0.3">
      <c r="A180" s="285"/>
      <c r="B180" s="444"/>
      <c r="C180" s="445"/>
      <c r="D180" s="19" t="s">
        <v>10</v>
      </c>
      <c r="E180" s="16">
        <f>E72+E75+E78+E81+E84+E87+E90+E93+E96+E99+E102+E105+E108+E111+E114+E117+E120+E123+E126+E129+E132+E135</f>
        <v>661164390</v>
      </c>
      <c r="F180" s="17">
        <f t="shared" si="73"/>
        <v>989300</v>
      </c>
      <c r="G180" s="127">
        <f t="shared" si="73"/>
        <v>49657100</v>
      </c>
      <c r="H180" s="18">
        <f>SUM(E180:G180)</f>
        <v>711810790</v>
      </c>
      <c r="I180" s="8"/>
      <c r="M180" s="292"/>
      <c r="N180" s="290"/>
      <c r="O180" s="293"/>
      <c r="P180" s="290"/>
    </row>
    <row r="181" spans="1:16" ht="12.95" customHeight="1" thickBot="1" x14ac:dyDescent="0.35">
      <c r="A181" s="286"/>
      <c r="B181" s="446"/>
      <c r="C181" s="447"/>
      <c r="D181" s="155" t="s">
        <v>60</v>
      </c>
      <c r="E181" s="156">
        <f>E179-E180</f>
        <v>17929890</v>
      </c>
      <c r="F181" s="157">
        <f t="shared" ref="F181:G181" si="74">F179-F180</f>
        <v>4454820</v>
      </c>
      <c r="G181" s="158">
        <f t="shared" si="74"/>
        <v>23285836</v>
      </c>
      <c r="H181" s="159">
        <f>SUM(E181:G181)</f>
        <v>45670546</v>
      </c>
      <c r="I181" s="11"/>
      <c r="M181" s="30"/>
      <c r="N181" s="293"/>
      <c r="O181" s="293"/>
      <c r="P181" s="290"/>
    </row>
    <row r="182" spans="1:16" ht="12.95" customHeight="1" x14ac:dyDescent="0.3">
      <c r="A182" s="430" t="s">
        <v>54</v>
      </c>
      <c r="B182" s="448" t="s">
        <v>55</v>
      </c>
      <c r="C182" s="448" t="s">
        <v>26</v>
      </c>
      <c r="D182" s="15" t="s">
        <v>9</v>
      </c>
      <c r="E182" s="16">
        <v>0</v>
      </c>
      <c r="F182" s="17">
        <v>0</v>
      </c>
      <c r="G182" s="127">
        <v>706344</v>
      </c>
      <c r="H182" s="18">
        <f>SUM(E182:G182)</f>
        <v>706344</v>
      </c>
      <c r="I182" s="7"/>
    </row>
    <row r="183" spans="1:16" ht="12.95" customHeight="1" x14ac:dyDescent="0.3">
      <c r="A183" s="431"/>
      <c r="B183" s="448"/>
      <c r="C183" s="448"/>
      <c r="D183" s="19" t="s">
        <v>10</v>
      </c>
      <c r="E183" s="26">
        <v>0</v>
      </c>
      <c r="F183" s="24">
        <v>0</v>
      </c>
      <c r="G183" s="129">
        <v>13936793</v>
      </c>
      <c r="H183" s="18">
        <f>SUM(E183:G183)</f>
        <v>13936793</v>
      </c>
      <c r="I183" s="8"/>
      <c r="J183" s="288"/>
    </row>
    <row r="184" spans="1:16" ht="12.95" customHeight="1" thickBot="1" x14ac:dyDescent="0.35">
      <c r="A184" s="432"/>
      <c r="B184" s="449"/>
      <c r="C184" s="449"/>
      <c r="D184" s="155" t="s">
        <v>56</v>
      </c>
      <c r="E184" s="21">
        <f>E182-E183</f>
        <v>0</v>
      </c>
      <c r="F184" s="22">
        <f t="shared" ref="F184" si="75">F182-F183</f>
        <v>0</v>
      </c>
      <c r="G184" s="128">
        <f t="shared" ref="G184" si="76">G182-G183</f>
        <v>-13230449</v>
      </c>
      <c r="H184" s="159">
        <f t="shared" ref="H184" si="77">H182-H183</f>
        <v>-13230449</v>
      </c>
      <c r="I184" s="11"/>
      <c r="J184" s="287"/>
    </row>
    <row r="185" spans="1:16" ht="12.95" customHeight="1" x14ac:dyDescent="0.3">
      <c r="A185" s="430" t="s">
        <v>57</v>
      </c>
      <c r="B185" s="452" t="s">
        <v>58</v>
      </c>
      <c r="C185" s="452" t="s">
        <v>27</v>
      </c>
      <c r="D185" s="160" t="s">
        <v>9</v>
      </c>
      <c r="E185" s="161">
        <v>150783500</v>
      </c>
      <c r="F185" s="162">
        <v>0</v>
      </c>
      <c r="G185" s="163">
        <v>0</v>
      </c>
      <c r="H185" s="18">
        <f>SUM(E185:G185)</f>
        <v>150783500</v>
      </c>
      <c r="I185" s="164"/>
      <c r="J185" s="289"/>
      <c r="K185" s="289"/>
      <c r="L185" s="288"/>
    </row>
    <row r="186" spans="1:16" ht="12.95" customHeight="1" x14ac:dyDescent="0.3">
      <c r="A186" s="431"/>
      <c r="B186" s="448"/>
      <c r="C186" s="448"/>
      <c r="D186" s="19" t="s">
        <v>10</v>
      </c>
      <c r="E186" s="26">
        <v>150783500</v>
      </c>
      <c r="F186" s="24">
        <v>0</v>
      </c>
      <c r="G186" s="129">
        <v>0</v>
      </c>
      <c r="H186" s="18">
        <f>SUM(E186:G186)</f>
        <v>150783500</v>
      </c>
      <c r="I186" s="8"/>
      <c r="J186" s="287"/>
      <c r="K186" s="287"/>
      <c r="L186" s="287"/>
    </row>
    <row r="187" spans="1:16" ht="12.95" customHeight="1" thickBot="1" x14ac:dyDescent="0.35">
      <c r="A187" s="432"/>
      <c r="B187" s="449"/>
      <c r="C187" s="449"/>
      <c r="D187" s="155" t="s">
        <v>11</v>
      </c>
      <c r="E187" s="156">
        <f>E185-E186</f>
        <v>0</v>
      </c>
      <c r="F187" s="157">
        <f t="shared" ref="F187" si="78">F185-F186</f>
        <v>0</v>
      </c>
      <c r="G187" s="158">
        <f t="shared" ref="G187" si="79">G185-G186</f>
        <v>0</v>
      </c>
      <c r="H187" s="159">
        <f t="shared" ref="H187" si="80">H185-H186</f>
        <v>0</v>
      </c>
      <c r="I187" s="11"/>
      <c r="J187" s="280"/>
      <c r="K187" s="280"/>
      <c r="L187" s="280"/>
    </row>
    <row r="188" spans="1:16" ht="12.95" customHeight="1" x14ac:dyDescent="0.3">
      <c r="A188" s="430" t="s">
        <v>149</v>
      </c>
      <c r="B188" s="452" t="s">
        <v>150</v>
      </c>
      <c r="C188" s="452" t="s">
        <v>151</v>
      </c>
      <c r="D188" s="160" t="s">
        <v>9</v>
      </c>
      <c r="E188" s="161">
        <v>0</v>
      </c>
      <c r="F188" s="162">
        <v>0</v>
      </c>
      <c r="G188" s="163">
        <v>0</v>
      </c>
      <c r="H188" s="165">
        <f>SUM(E188:G188)</f>
        <v>0</v>
      </c>
      <c r="I188" s="164"/>
    </row>
    <row r="189" spans="1:16" ht="12.95" customHeight="1" x14ac:dyDescent="0.3">
      <c r="A189" s="431"/>
      <c r="B189" s="448"/>
      <c r="C189" s="448"/>
      <c r="D189" s="19" t="s">
        <v>215</v>
      </c>
      <c r="E189" s="26">
        <v>22855390</v>
      </c>
      <c r="F189" s="24">
        <v>34031120</v>
      </c>
      <c r="G189" s="129">
        <v>15151691</v>
      </c>
      <c r="H189" s="18">
        <f>SUM(E189:G189)</f>
        <v>72038201</v>
      </c>
      <c r="I189" s="8"/>
      <c r="J189" s="289"/>
      <c r="K189" s="289"/>
      <c r="L189" s="289"/>
    </row>
    <row r="190" spans="1:16" ht="12.95" customHeight="1" thickBot="1" x14ac:dyDescent="0.35">
      <c r="A190" s="454"/>
      <c r="B190" s="453"/>
      <c r="C190" s="453"/>
      <c r="D190" s="166" t="s">
        <v>11</v>
      </c>
      <c r="E190" s="167">
        <f>E188-E189</f>
        <v>-22855390</v>
      </c>
      <c r="F190" s="168">
        <f t="shared" ref="F190" si="81">F188-F189</f>
        <v>-34031120</v>
      </c>
      <c r="G190" s="169">
        <f t="shared" ref="G190" si="82">G188-G189</f>
        <v>-15151691</v>
      </c>
      <c r="H190" s="167">
        <f t="shared" ref="H190" si="83">H188-H189</f>
        <v>-72038201</v>
      </c>
      <c r="I190" s="170"/>
      <c r="J190" s="289"/>
      <c r="K190" s="289"/>
      <c r="L190" s="289"/>
    </row>
    <row r="191" spans="1:16" ht="12.95" customHeight="1" thickTop="1" x14ac:dyDescent="0.3">
      <c r="A191" s="433" t="s">
        <v>28</v>
      </c>
      <c r="B191" s="434"/>
      <c r="C191" s="435"/>
      <c r="D191" s="15" t="s">
        <v>9</v>
      </c>
      <c r="E191" s="171">
        <f>SUM(E188,E185,E182,E179,E68,E56)</f>
        <v>2555752630</v>
      </c>
      <c r="F191" s="268">
        <f>SUM(F188,F185,F182,F179,F68,F56)</f>
        <v>37844120</v>
      </c>
      <c r="G191" s="269">
        <f>SUM(G188,G185,G182,G179,G68,G56)</f>
        <v>82649280</v>
      </c>
      <c r="H191" s="171">
        <f>SUM(H188,H185,H182,H179,H68,H56)</f>
        <v>2676246030</v>
      </c>
      <c r="I191" s="7"/>
    </row>
    <row r="192" spans="1:16" ht="12.95" customHeight="1" x14ac:dyDescent="0.3">
      <c r="A192" s="436"/>
      <c r="B192" s="437"/>
      <c r="C192" s="438"/>
      <c r="D192" s="19" t="s">
        <v>10</v>
      </c>
      <c r="E192" s="171">
        <f t="shared" ref="E192:G193" si="84">SUM(E189,E186,E183,E180,E69,E57)</f>
        <v>2557719930</v>
      </c>
      <c r="F192" s="172">
        <f t="shared" si="84"/>
        <v>36844120</v>
      </c>
      <c r="G192" s="173">
        <f t="shared" si="84"/>
        <v>83996854</v>
      </c>
      <c r="H192" s="174">
        <f>SUM(E192:G192)</f>
        <v>2678560904</v>
      </c>
      <c r="I192" s="8"/>
      <c r="J192" s="175"/>
      <c r="K192" s="175"/>
    </row>
    <row r="193" spans="1:10" ht="12.95" customHeight="1" thickBot="1" x14ac:dyDescent="0.35">
      <c r="A193" s="439"/>
      <c r="B193" s="440"/>
      <c r="C193" s="441"/>
      <c r="D193" s="176" t="s">
        <v>11</v>
      </c>
      <c r="E193" s="177">
        <f t="shared" si="84"/>
        <v>-1967300</v>
      </c>
      <c r="F193" s="178">
        <f t="shared" si="84"/>
        <v>1000000</v>
      </c>
      <c r="G193" s="179">
        <f t="shared" si="84"/>
        <v>-1347574</v>
      </c>
      <c r="H193" s="180">
        <f>SUM(E193:G193)</f>
        <v>-2314874</v>
      </c>
      <c r="I193" s="181"/>
      <c r="J193" s="175"/>
    </row>
    <row r="194" spans="1:10" ht="17.25" thickTop="1" x14ac:dyDescent="0.3">
      <c r="E194" s="175"/>
      <c r="F194" s="175"/>
      <c r="G194" s="175"/>
      <c r="H194" s="175"/>
    </row>
    <row r="195" spans="1:10" x14ac:dyDescent="0.3">
      <c r="E195" s="175"/>
      <c r="F195" s="175"/>
      <c r="G195" s="175"/>
      <c r="H195" s="175"/>
    </row>
    <row r="196" spans="1:10" x14ac:dyDescent="0.3">
      <c r="E196" s="175"/>
      <c r="F196" s="175"/>
      <c r="G196" s="175"/>
      <c r="H196" s="175"/>
    </row>
    <row r="197" spans="1:10" x14ac:dyDescent="0.3">
      <c r="G197" s="175"/>
    </row>
  </sheetData>
  <mergeCells count="83">
    <mergeCell ref="C8:C10"/>
    <mergeCell ref="C5:C7"/>
    <mergeCell ref="C26:C28"/>
    <mergeCell ref="C50:C52"/>
    <mergeCell ref="C47:C49"/>
    <mergeCell ref="C44:C46"/>
    <mergeCell ref="C41:C43"/>
    <mergeCell ref="I3:I4"/>
    <mergeCell ref="D3:D4"/>
    <mergeCell ref="E3:E4"/>
    <mergeCell ref="F3:F4"/>
    <mergeCell ref="G3:G4"/>
    <mergeCell ref="H3:H4"/>
    <mergeCell ref="A1:I1"/>
    <mergeCell ref="B23:B34"/>
    <mergeCell ref="B5:B22"/>
    <mergeCell ref="B59:B67"/>
    <mergeCell ref="B35:B55"/>
    <mergeCell ref="A5:A58"/>
    <mergeCell ref="A3:C3"/>
    <mergeCell ref="C38:C40"/>
    <mergeCell ref="C35:C37"/>
    <mergeCell ref="C32:C34"/>
    <mergeCell ref="C29:C31"/>
    <mergeCell ref="C23:C25"/>
    <mergeCell ref="C20:C22"/>
    <mergeCell ref="C17:C19"/>
    <mergeCell ref="C14:C16"/>
    <mergeCell ref="C11:C13"/>
    <mergeCell ref="C137:C139"/>
    <mergeCell ref="C95:C97"/>
    <mergeCell ref="C98:C100"/>
    <mergeCell ref="C107:C109"/>
    <mergeCell ref="C116:C118"/>
    <mergeCell ref="C119:C121"/>
    <mergeCell ref="C122:C124"/>
    <mergeCell ref="C134:C136"/>
    <mergeCell ref="C101:C103"/>
    <mergeCell ref="C104:C106"/>
    <mergeCell ref="C113:C115"/>
    <mergeCell ref="C125:C127"/>
    <mergeCell ref="C128:C130"/>
    <mergeCell ref="C131:C133"/>
    <mergeCell ref="C77:C79"/>
    <mergeCell ref="C110:C112"/>
    <mergeCell ref="C89:C91"/>
    <mergeCell ref="C74:C76"/>
    <mergeCell ref="C86:C88"/>
    <mergeCell ref="C83:C85"/>
    <mergeCell ref="C80:C82"/>
    <mergeCell ref="C92:C94"/>
    <mergeCell ref="C182:C184"/>
    <mergeCell ref="C161:C163"/>
    <mergeCell ref="C143:C145"/>
    <mergeCell ref="C152:C154"/>
    <mergeCell ref="C164:C166"/>
    <mergeCell ref="C155:C157"/>
    <mergeCell ref="C158:C160"/>
    <mergeCell ref="C146:C148"/>
    <mergeCell ref="C149:C151"/>
    <mergeCell ref="C170:C172"/>
    <mergeCell ref="C173:C175"/>
    <mergeCell ref="C65:C67"/>
    <mergeCell ref="C62:C64"/>
    <mergeCell ref="C59:C61"/>
    <mergeCell ref="C53:C55"/>
    <mergeCell ref="B56:C58"/>
    <mergeCell ref="C140:C142"/>
    <mergeCell ref="C71:C73"/>
    <mergeCell ref="A59:A70"/>
    <mergeCell ref="A191:C193"/>
    <mergeCell ref="B68:C70"/>
    <mergeCell ref="B182:B184"/>
    <mergeCell ref="A182:A184"/>
    <mergeCell ref="C176:C178"/>
    <mergeCell ref="C167:C169"/>
    <mergeCell ref="B179:C181"/>
    <mergeCell ref="B188:B190"/>
    <mergeCell ref="A188:A190"/>
    <mergeCell ref="C185:C187"/>
    <mergeCell ref="B185:B187"/>
    <mergeCell ref="A185:A187"/>
    <mergeCell ref="C188:C190"/>
  </mergeCells>
  <phoneticPr fontId="11" type="noConversion"/>
  <pageMargins left="0.42" right="0.22" top="0.75" bottom="0.34" header="0.3" footer="0.3"/>
  <pageSetup paperSize="9" scale="7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  <pageSetUpPr fitToPage="1"/>
  </sheetPr>
  <dimension ref="A1:G1490"/>
  <sheetViews>
    <sheetView workbookViewId="0">
      <selection sqref="A1:G1"/>
    </sheetView>
  </sheetViews>
  <sheetFormatPr defaultRowHeight="16.5" x14ac:dyDescent="0.3"/>
  <cols>
    <col min="1" max="1" width="5.5" customWidth="1"/>
    <col min="2" max="2" width="9.75" bestFit="1" customWidth="1"/>
    <col min="5" max="5" width="12.5" customWidth="1"/>
    <col min="7" max="7" width="46.5" bestFit="1" customWidth="1"/>
    <col min="8" max="8" width="13.625" bestFit="1" customWidth="1"/>
  </cols>
  <sheetData>
    <row r="1" spans="1:7" ht="39" x14ac:dyDescent="0.65">
      <c r="A1" s="470" t="s">
        <v>272</v>
      </c>
      <c r="B1" s="470"/>
      <c r="C1" s="470"/>
      <c r="D1" s="470"/>
      <c r="E1" s="470"/>
      <c r="F1" s="470"/>
      <c r="G1" s="470"/>
    </row>
    <row r="2" spans="1:7" ht="11.25" customHeight="1" thickBot="1" x14ac:dyDescent="0.35">
      <c r="G2" s="72"/>
    </row>
    <row r="3" spans="1:7" ht="27.75" customHeight="1" thickTop="1" thickBot="1" x14ac:dyDescent="0.35">
      <c r="A3" s="151" t="s">
        <v>61</v>
      </c>
      <c r="B3" s="152" t="s">
        <v>94</v>
      </c>
      <c r="C3" s="152" t="s">
        <v>95</v>
      </c>
      <c r="D3" s="152" t="s">
        <v>96</v>
      </c>
      <c r="E3" s="152" t="s">
        <v>71</v>
      </c>
      <c r="F3" s="152" t="s">
        <v>97</v>
      </c>
      <c r="G3" s="153" t="s">
        <v>93</v>
      </c>
    </row>
    <row r="4" spans="1:7" s="310" customFormat="1" ht="9" customHeight="1" thickTop="1" x14ac:dyDescent="0.2">
      <c r="A4" s="305">
        <v>1</v>
      </c>
      <c r="B4" s="306">
        <v>44946</v>
      </c>
      <c r="C4" s="307" t="s">
        <v>98</v>
      </c>
      <c r="D4" s="307" t="s">
        <v>29</v>
      </c>
      <c r="E4" s="308">
        <v>4500000</v>
      </c>
      <c r="F4" s="307" t="s">
        <v>99</v>
      </c>
      <c r="G4" s="309" t="s">
        <v>164</v>
      </c>
    </row>
    <row r="5" spans="1:7" s="310" customFormat="1" ht="9" customHeight="1" x14ac:dyDescent="0.2">
      <c r="A5" s="311">
        <v>2</v>
      </c>
      <c r="B5" s="312">
        <v>44946</v>
      </c>
      <c r="C5" s="313" t="s">
        <v>98</v>
      </c>
      <c r="D5" s="313" t="s">
        <v>29</v>
      </c>
      <c r="E5" s="314">
        <v>30900000</v>
      </c>
      <c r="F5" s="313" t="s">
        <v>99</v>
      </c>
      <c r="G5" s="315" t="s">
        <v>218</v>
      </c>
    </row>
    <row r="6" spans="1:7" s="310" customFormat="1" ht="9" customHeight="1" x14ac:dyDescent="0.2">
      <c r="A6" s="311">
        <v>3</v>
      </c>
      <c r="B6" s="312">
        <v>44951</v>
      </c>
      <c r="C6" s="313" t="s">
        <v>98</v>
      </c>
      <c r="D6" s="313" t="s">
        <v>29</v>
      </c>
      <c r="E6" s="314">
        <v>8645600</v>
      </c>
      <c r="F6" s="313" t="s">
        <v>99</v>
      </c>
      <c r="G6" s="315" t="s">
        <v>273</v>
      </c>
    </row>
    <row r="7" spans="1:7" s="310" customFormat="1" ht="9" customHeight="1" x14ac:dyDescent="0.2">
      <c r="A7" s="311">
        <v>4</v>
      </c>
      <c r="B7" s="312">
        <v>44951</v>
      </c>
      <c r="C7" s="313" t="s">
        <v>98</v>
      </c>
      <c r="D7" s="313" t="s">
        <v>29</v>
      </c>
      <c r="E7" s="314">
        <v>240300</v>
      </c>
      <c r="F7" s="313" t="s">
        <v>99</v>
      </c>
      <c r="G7" s="315" t="s">
        <v>274</v>
      </c>
    </row>
    <row r="8" spans="1:7" s="310" customFormat="1" ht="9" customHeight="1" x14ac:dyDescent="0.2">
      <c r="A8" s="311">
        <v>5</v>
      </c>
      <c r="B8" s="312">
        <v>44951</v>
      </c>
      <c r="C8" s="313" t="s">
        <v>98</v>
      </c>
      <c r="D8" s="313" t="s">
        <v>29</v>
      </c>
      <c r="E8" s="314">
        <v>4120240</v>
      </c>
      <c r="F8" s="313" t="s">
        <v>99</v>
      </c>
      <c r="G8" s="315" t="s">
        <v>275</v>
      </c>
    </row>
    <row r="9" spans="1:7" s="310" customFormat="1" ht="9" customHeight="1" x14ac:dyDescent="0.2">
      <c r="A9" s="311">
        <v>6</v>
      </c>
      <c r="B9" s="312">
        <v>44951</v>
      </c>
      <c r="C9" s="313" t="s">
        <v>98</v>
      </c>
      <c r="D9" s="313" t="s">
        <v>29</v>
      </c>
      <c r="E9" s="314">
        <v>27761790</v>
      </c>
      <c r="F9" s="313" t="s">
        <v>99</v>
      </c>
      <c r="G9" s="315" t="s">
        <v>275</v>
      </c>
    </row>
    <row r="10" spans="1:7" s="310" customFormat="1" ht="9" customHeight="1" x14ac:dyDescent="0.2">
      <c r="A10" s="311">
        <v>7</v>
      </c>
      <c r="B10" s="312">
        <v>44951</v>
      </c>
      <c r="C10" s="313" t="s">
        <v>98</v>
      </c>
      <c r="D10" s="313" t="s">
        <v>29</v>
      </c>
      <c r="E10" s="314">
        <v>23766060</v>
      </c>
      <c r="F10" s="313" t="s">
        <v>99</v>
      </c>
      <c r="G10" s="315" t="s">
        <v>276</v>
      </c>
    </row>
    <row r="11" spans="1:7" s="310" customFormat="1" ht="9" customHeight="1" x14ac:dyDescent="0.2">
      <c r="A11" s="311">
        <v>8</v>
      </c>
      <c r="B11" s="312">
        <v>44951</v>
      </c>
      <c r="C11" s="313" t="s">
        <v>98</v>
      </c>
      <c r="D11" s="313" t="s">
        <v>29</v>
      </c>
      <c r="E11" s="314">
        <v>4471850</v>
      </c>
      <c r="F11" s="313" t="s">
        <v>99</v>
      </c>
      <c r="G11" s="315" t="s">
        <v>277</v>
      </c>
    </row>
    <row r="12" spans="1:7" s="310" customFormat="1" ht="9" customHeight="1" x14ac:dyDescent="0.2">
      <c r="A12" s="311">
        <v>9</v>
      </c>
      <c r="B12" s="312">
        <v>44951</v>
      </c>
      <c r="C12" s="313" t="s">
        <v>98</v>
      </c>
      <c r="D12" s="313" t="s">
        <v>29</v>
      </c>
      <c r="E12" s="314">
        <v>8675660</v>
      </c>
      <c r="F12" s="313" t="s">
        <v>99</v>
      </c>
      <c r="G12" s="315" t="s">
        <v>273</v>
      </c>
    </row>
    <row r="13" spans="1:7" s="310" customFormat="1" ht="9" customHeight="1" x14ac:dyDescent="0.2">
      <c r="A13" s="311">
        <v>10</v>
      </c>
      <c r="B13" s="312">
        <v>44951</v>
      </c>
      <c r="C13" s="313" t="s">
        <v>98</v>
      </c>
      <c r="D13" s="313" t="s">
        <v>29</v>
      </c>
      <c r="E13" s="314">
        <v>12140340</v>
      </c>
      <c r="F13" s="313" t="s">
        <v>99</v>
      </c>
      <c r="G13" s="315" t="s">
        <v>278</v>
      </c>
    </row>
    <row r="14" spans="1:7" s="310" customFormat="1" ht="9" customHeight="1" x14ac:dyDescent="0.2">
      <c r="A14" s="311">
        <v>11</v>
      </c>
      <c r="B14" s="312">
        <v>44951</v>
      </c>
      <c r="C14" s="313" t="s">
        <v>98</v>
      </c>
      <c r="D14" s="313" t="s">
        <v>29</v>
      </c>
      <c r="E14" s="314">
        <v>990880</v>
      </c>
      <c r="F14" s="313" t="s">
        <v>99</v>
      </c>
      <c r="G14" s="315" t="s">
        <v>279</v>
      </c>
    </row>
    <row r="15" spans="1:7" s="310" customFormat="1" ht="9" customHeight="1" x14ac:dyDescent="0.2">
      <c r="A15" s="311">
        <v>12</v>
      </c>
      <c r="B15" s="312">
        <v>44952</v>
      </c>
      <c r="C15" s="313" t="s">
        <v>98</v>
      </c>
      <c r="D15" s="313" t="s">
        <v>29</v>
      </c>
      <c r="E15" s="314">
        <v>23843840</v>
      </c>
      <c r="F15" s="313" t="s">
        <v>99</v>
      </c>
      <c r="G15" s="315" t="s">
        <v>280</v>
      </c>
    </row>
    <row r="16" spans="1:7" s="310" customFormat="1" ht="9" customHeight="1" x14ac:dyDescent="0.2">
      <c r="A16" s="311">
        <v>13</v>
      </c>
      <c r="B16" s="312">
        <v>44952</v>
      </c>
      <c r="C16" s="313" t="s">
        <v>98</v>
      </c>
      <c r="D16" s="313" t="s">
        <v>29</v>
      </c>
      <c r="E16" s="314">
        <v>27242500</v>
      </c>
      <c r="F16" s="313" t="s">
        <v>99</v>
      </c>
      <c r="G16" s="315" t="s">
        <v>281</v>
      </c>
    </row>
    <row r="17" spans="1:7" s="310" customFormat="1" ht="9" customHeight="1" x14ac:dyDescent="0.2">
      <c r="A17" s="311">
        <v>14</v>
      </c>
      <c r="B17" s="312">
        <v>44956</v>
      </c>
      <c r="C17" s="313" t="s">
        <v>98</v>
      </c>
      <c r="D17" s="313" t="s">
        <v>29</v>
      </c>
      <c r="E17" s="314">
        <v>19800</v>
      </c>
      <c r="F17" s="313" t="s">
        <v>99</v>
      </c>
      <c r="G17" s="315" t="s">
        <v>282</v>
      </c>
    </row>
    <row r="18" spans="1:7" s="310" customFormat="1" ht="9" customHeight="1" x14ac:dyDescent="0.2">
      <c r="A18" s="311">
        <v>15</v>
      </c>
      <c r="B18" s="312">
        <v>44956</v>
      </c>
      <c r="C18" s="313" t="s">
        <v>98</v>
      </c>
      <c r="D18" s="313" t="s">
        <v>29</v>
      </c>
      <c r="E18" s="314">
        <v>11850</v>
      </c>
      <c r="F18" s="313" t="s">
        <v>99</v>
      </c>
      <c r="G18" s="315" t="s">
        <v>283</v>
      </c>
    </row>
    <row r="19" spans="1:7" s="310" customFormat="1" ht="9" customHeight="1" x14ac:dyDescent="0.2">
      <c r="A19" s="311">
        <v>16</v>
      </c>
      <c r="B19" s="312">
        <v>44956</v>
      </c>
      <c r="C19" s="313" t="s">
        <v>98</v>
      </c>
      <c r="D19" s="313" t="s">
        <v>29</v>
      </c>
      <c r="E19" s="314">
        <v>299200</v>
      </c>
      <c r="F19" s="313" t="s">
        <v>99</v>
      </c>
      <c r="G19" s="315" t="s">
        <v>284</v>
      </c>
    </row>
    <row r="20" spans="1:7" s="310" customFormat="1" ht="9" customHeight="1" x14ac:dyDescent="0.2">
      <c r="A20" s="311">
        <v>17</v>
      </c>
      <c r="B20" s="312">
        <v>44956</v>
      </c>
      <c r="C20" s="313" t="s">
        <v>98</v>
      </c>
      <c r="D20" s="313" t="s">
        <v>29</v>
      </c>
      <c r="E20" s="314">
        <v>100000</v>
      </c>
      <c r="F20" s="313" t="s">
        <v>99</v>
      </c>
      <c r="G20" s="315" t="s">
        <v>285</v>
      </c>
    </row>
    <row r="21" spans="1:7" s="310" customFormat="1" ht="9" customHeight="1" x14ac:dyDescent="0.2">
      <c r="A21" s="311">
        <v>18</v>
      </c>
      <c r="B21" s="312">
        <v>44956</v>
      </c>
      <c r="C21" s="313" t="s">
        <v>98</v>
      </c>
      <c r="D21" s="313" t="s">
        <v>29</v>
      </c>
      <c r="E21" s="314">
        <v>198000</v>
      </c>
      <c r="F21" s="313" t="s">
        <v>99</v>
      </c>
      <c r="G21" s="315" t="s">
        <v>286</v>
      </c>
    </row>
    <row r="22" spans="1:7" s="310" customFormat="1" ht="9" customHeight="1" x14ac:dyDescent="0.2">
      <c r="A22" s="311">
        <v>19</v>
      </c>
      <c r="B22" s="312">
        <v>44956</v>
      </c>
      <c r="C22" s="313" t="s">
        <v>98</v>
      </c>
      <c r="D22" s="313" t="s">
        <v>29</v>
      </c>
      <c r="E22" s="314">
        <v>110000</v>
      </c>
      <c r="F22" s="313" t="s">
        <v>99</v>
      </c>
      <c r="G22" s="315" t="s">
        <v>287</v>
      </c>
    </row>
    <row r="23" spans="1:7" s="310" customFormat="1" ht="9" customHeight="1" x14ac:dyDescent="0.2">
      <c r="A23" s="311">
        <v>20</v>
      </c>
      <c r="B23" s="312">
        <v>44956</v>
      </c>
      <c r="C23" s="313" t="s">
        <v>98</v>
      </c>
      <c r="D23" s="313" t="s">
        <v>29</v>
      </c>
      <c r="E23" s="314">
        <v>4000910</v>
      </c>
      <c r="F23" s="313" t="s">
        <v>99</v>
      </c>
      <c r="G23" s="315" t="s">
        <v>288</v>
      </c>
    </row>
    <row r="24" spans="1:7" s="310" customFormat="1" ht="9" customHeight="1" x14ac:dyDescent="0.2">
      <c r="A24" s="311">
        <v>21</v>
      </c>
      <c r="B24" s="312">
        <v>44956</v>
      </c>
      <c r="C24" s="313" t="s">
        <v>98</v>
      </c>
      <c r="D24" s="313" t="s">
        <v>29</v>
      </c>
      <c r="E24" s="314">
        <v>405150</v>
      </c>
      <c r="F24" s="313" t="s">
        <v>99</v>
      </c>
      <c r="G24" s="315" t="s">
        <v>289</v>
      </c>
    </row>
    <row r="25" spans="1:7" s="310" customFormat="1" ht="9" customHeight="1" x14ac:dyDescent="0.2">
      <c r="A25" s="311">
        <v>22</v>
      </c>
      <c r="B25" s="312">
        <v>44958</v>
      </c>
      <c r="C25" s="313" t="s">
        <v>98</v>
      </c>
      <c r="D25" s="313" t="s">
        <v>29</v>
      </c>
      <c r="E25" s="314">
        <v>24750</v>
      </c>
      <c r="F25" s="313" t="s">
        <v>99</v>
      </c>
      <c r="G25" s="315" t="s">
        <v>290</v>
      </c>
    </row>
    <row r="26" spans="1:7" s="310" customFormat="1" ht="9" customHeight="1" x14ac:dyDescent="0.2">
      <c r="A26" s="311">
        <v>23</v>
      </c>
      <c r="B26" s="312">
        <v>44958</v>
      </c>
      <c r="C26" s="313" t="s">
        <v>98</v>
      </c>
      <c r="D26" s="313" t="s">
        <v>29</v>
      </c>
      <c r="E26" s="314">
        <v>560000</v>
      </c>
      <c r="F26" s="313" t="s">
        <v>99</v>
      </c>
      <c r="G26" s="315" t="s">
        <v>291</v>
      </c>
    </row>
    <row r="27" spans="1:7" s="310" customFormat="1" ht="9" customHeight="1" x14ac:dyDescent="0.2">
      <c r="A27" s="311">
        <v>24</v>
      </c>
      <c r="B27" s="312">
        <v>44959</v>
      </c>
      <c r="C27" s="313" t="s">
        <v>98</v>
      </c>
      <c r="D27" s="313" t="s">
        <v>29</v>
      </c>
      <c r="E27" s="314">
        <v>100000</v>
      </c>
      <c r="F27" s="313" t="s">
        <v>99</v>
      </c>
      <c r="G27" s="315" t="s">
        <v>292</v>
      </c>
    </row>
    <row r="28" spans="1:7" s="310" customFormat="1" ht="9" customHeight="1" x14ac:dyDescent="0.2">
      <c r="A28" s="311">
        <v>25</v>
      </c>
      <c r="B28" s="312">
        <v>44959</v>
      </c>
      <c r="C28" s="313" t="s">
        <v>98</v>
      </c>
      <c r="D28" s="313" t="s">
        <v>29</v>
      </c>
      <c r="E28" s="314">
        <v>100000</v>
      </c>
      <c r="F28" s="313" t="s">
        <v>99</v>
      </c>
      <c r="G28" s="315" t="s">
        <v>292</v>
      </c>
    </row>
    <row r="29" spans="1:7" s="310" customFormat="1" ht="9" customHeight="1" x14ac:dyDescent="0.2">
      <c r="A29" s="311">
        <v>26</v>
      </c>
      <c r="B29" s="312">
        <v>44959</v>
      </c>
      <c r="C29" s="313" t="s">
        <v>98</v>
      </c>
      <c r="D29" s="313" t="s">
        <v>29</v>
      </c>
      <c r="E29" s="314">
        <v>100000</v>
      </c>
      <c r="F29" s="313" t="s">
        <v>99</v>
      </c>
      <c r="G29" s="315" t="s">
        <v>292</v>
      </c>
    </row>
    <row r="30" spans="1:7" s="310" customFormat="1" ht="9" customHeight="1" x14ac:dyDescent="0.2">
      <c r="A30" s="311">
        <v>27</v>
      </c>
      <c r="B30" s="312">
        <v>44963</v>
      </c>
      <c r="C30" s="313" t="s">
        <v>98</v>
      </c>
      <c r="D30" s="313" t="s">
        <v>29</v>
      </c>
      <c r="E30" s="314">
        <v>50000</v>
      </c>
      <c r="F30" s="313" t="s">
        <v>99</v>
      </c>
      <c r="G30" s="315" t="s">
        <v>293</v>
      </c>
    </row>
    <row r="31" spans="1:7" s="310" customFormat="1" ht="9" customHeight="1" x14ac:dyDescent="0.2">
      <c r="A31" s="311">
        <v>28</v>
      </c>
      <c r="B31" s="312">
        <v>44963</v>
      </c>
      <c r="C31" s="313" t="s">
        <v>98</v>
      </c>
      <c r="D31" s="313" t="s">
        <v>29</v>
      </c>
      <c r="E31" s="314">
        <v>48000</v>
      </c>
      <c r="F31" s="313" t="s">
        <v>99</v>
      </c>
      <c r="G31" s="315" t="s">
        <v>294</v>
      </c>
    </row>
    <row r="32" spans="1:7" s="310" customFormat="1" ht="9" customHeight="1" x14ac:dyDescent="0.2">
      <c r="A32" s="311">
        <v>29</v>
      </c>
      <c r="B32" s="312">
        <v>44965</v>
      </c>
      <c r="C32" s="313" t="s">
        <v>98</v>
      </c>
      <c r="D32" s="313" t="s">
        <v>29</v>
      </c>
      <c r="E32" s="314">
        <v>14400</v>
      </c>
      <c r="F32" s="313" t="s">
        <v>99</v>
      </c>
      <c r="G32" s="315" t="s">
        <v>295</v>
      </c>
    </row>
    <row r="33" spans="1:7" s="310" customFormat="1" ht="9" customHeight="1" x14ac:dyDescent="0.2">
      <c r="A33" s="311">
        <v>30</v>
      </c>
      <c r="B33" s="312">
        <v>44965</v>
      </c>
      <c r="C33" s="313" t="s">
        <v>98</v>
      </c>
      <c r="D33" s="313" t="s">
        <v>29</v>
      </c>
      <c r="E33" s="314">
        <v>2620</v>
      </c>
      <c r="F33" s="313" t="s">
        <v>99</v>
      </c>
      <c r="G33" s="315" t="s">
        <v>296</v>
      </c>
    </row>
    <row r="34" spans="1:7" s="310" customFormat="1" ht="9" customHeight="1" x14ac:dyDescent="0.2">
      <c r="A34" s="311">
        <v>31</v>
      </c>
      <c r="B34" s="312">
        <v>44967</v>
      </c>
      <c r="C34" s="313" t="s">
        <v>98</v>
      </c>
      <c r="D34" s="313" t="s">
        <v>29</v>
      </c>
      <c r="E34" s="314">
        <v>263000</v>
      </c>
      <c r="F34" s="313" t="s">
        <v>99</v>
      </c>
      <c r="G34" s="315" t="s">
        <v>297</v>
      </c>
    </row>
    <row r="35" spans="1:7" s="310" customFormat="1" ht="9" customHeight="1" x14ac:dyDescent="0.2">
      <c r="A35" s="311">
        <v>32</v>
      </c>
      <c r="B35" s="312">
        <v>44967</v>
      </c>
      <c r="C35" s="313" t="s">
        <v>98</v>
      </c>
      <c r="D35" s="313" t="s">
        <v>29</v>
      </c>
      <c r="E35" s="314">
        <v>942620</v>
      </c>
      <c r="F35" s="313" t="s">
        <v>99</v>
      </c>
      <c r="G35" s="315" t="s">
        <v>298</v>
      </c>
    </row>
    <row r="36" spans="1:7" s="310" customFormat="1" ht="9" customHeight="1" x14ac:dyDescent="0.2">
      <c r="A36" s="311">
        <v>33</v>
      </c>
      <c r="B36" s="312">
        <v>44967</v>
      </c>
      <c r="C36" s="313" t="s">
        <v>98</v>
      </c>
      <c r="D36" s="313" t="s">
        <v>29</v>
      </c>
      <c r="E36" s="314">
        <v>90000</v>
      </c>
      <c r="F36" s="313" t="s">
        <v>99</v>
      </c>
      <c r="G36" s="315" t="s">
        <v>297</v>
      </c>
    </row>
    <row r="37" spans="1:7" s="310" customFormat="1" ht="9" customHeight="1" x14ac:dyDescent="0.2">
      <c r="A37" s="311">
        <v>34</v>
      </c>
      <c r="B37" s="312">
        <v>44967</v>
      </c>
      <c r="C37" s="313" t="s">
        <v>98</v>
      </c>
      <c r="D37" s="313" t="s">
        <v>29</v>
      </c>
      <c r="E37" s="314">
        <v>128570</v>
      </c>
      <c r="F37" s="313" t="s">
        <v>99</v>
      </c>
      <c r="G37" s="315" t="s">
        <v>299</v>
      </c>
    </row>
    <row r="38" spans="1:7" s="310" customFormat="1" ht="9" customHeight="1" x14ac:dyDescent="0.2">
      <c r="A38" s="311">
        <v>35</v>
      </c>
      <c r="B38" s="312">
        <v>44967</v>
      </c>
      <c r="C38" s="313" t="s">
        <v>98</v>
      </c>
      <c r="D38" s="313" t="s">
        <v>29</v>
      </c>
      <c r="E38" s="314">
        <v>1018920</v>
      </c>
      <c r="F38" s="313" t="s">
        <v>99</v>
      </c>
      <c r="G38" s="315" t="s">
        <v>300</v>
      </c>
    </row>
    <row r="39" spans="1:7" s="310" customFormat="1" ht="9" customHeight="1" x14ac:dyDescent="0.2">
      <c r="A39" s="311">
        <v>36</v>
      </c>
      <c r="B39" s="312">
        <v>44967</v>
      </c>
      <c r="C39" s="313" t="s">
        <v>98</v>
      </c>
      <c r="D39" s="313" t="s">
        <v>29</v>
      </c>
      <c r="E39" s="314">
        <v>300000</v>
      </c>
      <c r="F39" s="313" t="s">
        <v>99</v>
      </c>
      <c r="G39" s="315" t="s">
        <v>301</v>
      </c>
    </row>
    <row r="40" spans="1:7" s="310" customFormat="1" ht="9" customHeight="1" x14ac:dyDescent="0.2">
      <c r="A40" s="311">
        <v>37</v>
      </c>
      <c r="B40" s="312">
        <v>44967</v>
      </c>
      <c r="C40" s="313" t="s">
        <v>98</v>
      </c>
      <c r="D40" s="313" t="s">
        <v>29</v>
      </c>
      <c r="E40" s="314">
        <v>131040</v>
      </c>
      <c r="F40" s="313" t="s">
        <v>99</v>
      </c>
      <c r="G40" s="315" t="s">
        <v>302</v>
      </c>
    </row>
    <row r="41" spans="1:7" s="310" customFormat="1" ht="9" customHeight="1" x14ac:dyDescent="0.2">
      <c r="A41" s="311">
        <v>38</v>
      </c>
      <c r="B41" s="312">
        <v>44967</v>
      </c>
      <c r="C41" s="313" t="s">
        <v>98</v>
      </c>
      <c r="D41" s="313" t="s">
        <v>29</v>
      </c>
      <c r="E41" s="314">
        <v>1048032</v>
      </c>
      <c r="F41" s="313" t="s">
        <v>99</v>
      </c>
      <c r="G41" s="315" t="s">
        <v>303</v>
      </c>
    </row>
    <row r="42" spans="1:7" s="310" customFormat="1" ht="9" customHeight="1" x14ac:dyDescent="0.2">
      <c r="A42" s="311">
        <v>39</v>
      </c>
      <c r="B42" s="312">
        <v>44967</v>
      </c>
      <c r="C42" s="313" t="s">
        <v>98</v>
      </c>
      <c r="D42" s="313" t="s">
        <v>29</v>
      </c>
      <c r="E42" s="314">
        <v>815136</v>
      </c>
      <c r="F42" s="313" t="s">
        <v>99</v>
      </c>
      <c r="G42" s="315" t="s">
        <v>304</v>
      </c>
    </row>
    <row r="43" spans="1:7" s="310" customFormat="1" ht="9" customHeight="1" x14ac:dyDescent="0.2">
      <c r="A43" s="311">
        <v>40</v>
      </c>
      <c r="B43" s="312">
        <v>44967</v>
      </c>
      <c r="C43" s="313" t="s">
        <v>98</v>
      </c>
      <c r="D43" s="313" t="s">
        <v>29</v>
      </c>
      <c r="E43" s="314">
        <v>300000</v>
      </c>
      <c r="F43" s="313" t="s">
        <v>99</v>
      </c>
      <c r="G43" s="315" t="s">
        <v>305</v>
      </c>
    </row>
    <row r="44" spans="1:7" s="310" customFormat="1" ht="9" customHeight="1" x14ac:dyDescent="0.2">
      <c r="A44" s="311">
        <v>41</v>
      </c>
      <c r="B44" s="312">
        <v>44967</v>
      </c>
      <c r="C44" s="313" t="s">
        <v>98</v>
      </c>
      <c r="D44" s="313" t="s">
        <v>29</v>
      </c>
      <c r="E44" s="314">
        <v>73500</v>
      </c>
      <c r="F44" s="313" t="s">
        <v>99</v>
      </c>
      <c r="G44" s="315" t="s">
        <v>306</v>
      </c>
    </row>
    <row r="45" spans="1:7" s="310" customFormat="1" ht="9" customHeight="1" x14ac:dyDescent="0.2">
      <c r="A45" s="311">
        <v>42</v>
      </c>
      <c r="B45" s="312">
        <v>44967</v>
      </c>
      <c r="C45" s="313" t="s">
        <v>98</v>
      </c>
      <c r="D45" s="313" t="s">
        <v>29</v>
      </c>
      <c r="E45" s="314">
        <v>112550</v>
      </c>
      <c r="F45" s="313" t="s">
        <v>99</v>
      </c>
      <c r="G45" s="315" t="s">
        <v>307</v>
      </c>
    </row>
    <row r="46" spans="1:7" s="310" customFormat="1" ht="9" customHeight="1" x14ac:dyDescent="0.2">
      <c r="A46" s="311">
        <v>43</v>
      </c>
      <c r="B46" s="312">
        <v>44967</v>
      </c>
      <c r="C46" s="313" t="s">
        <v>98</v>
      </c>
      <c r="D46" s="313" t="s">
        <v>29</v>
      </c>
      <c r="E46" s="314">
        <v>300000</v>
      </c>
      <c r="F46" s="313" t="s">
        <v>99</v>
      </c>
      <c r="G46" s="315" t="s">
        <v>308</v>
      </c>
    </row>
    <row r="47" spans="1:7" s="310" customFormat="1" ht="9" customHeight="1" x14ac:dyDescent="0.2">
      <c r="A47" s="311">
        <v>44</v>
      </c>
      <c r="B47" s="312">
        <v>44967</v>
      </c>
      <c r="C47" s="313" t="s">
        <v>98</v>
      </c>
      <c r="D47" s="313" t="s">
        <v>29</v>
      </c>
      <c r="E47" s="314">
        <v>167440</v>
      </c>
      <c r="F47" s="313" t="s">
        <v>99</v>
      </c>
      <c r="G47" s="315" t="s">
        <v>309</v>
      </c>
    </row>
    <row r="48" spans="1:7" s="310" customFormat="1" ht="9" customHeight="1" x14ac:dyDescent="0.2">
      <c r="A48" s="311">
        <v>45</v>
      </c>
      <c r="B48" s="312">
        <v>44967</v>
      </c>
      <c r="C48" s="313" t="s">
        <v>98</v>
      </c>
      <c r="D48" s="313" t="s">
        <v>29</v>
      </c>
      <c r="E48" s="314">
        <v>155260</v>
      </c>
      <c r="F48" s="313" t="s">
        <v>99</v>
      </c>
      <c r="G48" s="315" t="s">
        <v>310</v>
      </c>
    </row>
    <row r="49" spans="1:7" s="310" customFormat="1" ht="9" customHeight="1" x14ac:dyDescent="0.2">
      <c r="A49" s="311">
        <v>46</v>
      </c>
      <c r="B49" s="312">
        <v>44967</v>
      </c>
      <c r="C49" s="313" t="s">
        <v>98</v>
      </c>
      <c r="D49" s="313" t="s">
        <v>29</v>
      </c>
      <c r="E49" s="314">
        <v>148090</v>
      </c>
      <c r="F49" s="313" t="s">
        <v>99</v>
      </c>
      <c r="G49" s="315" t="s">
        <v>311</v>
      </c>
    </row>
    <row r="50" spans="1:7" s="310" customFormat="1" ht="9" customHeight="1" x14ac:dyDescent="0.2">
      <c r="A50" s="311">
        <v>47</v>
      </c>
      <c r="B50" s="312">
        <v>44967</v>
      </c>
      <c r="C50" s="313" t="s">
        <v>98</v>
      </c>
      <c r="D50" s="313" t="s">
        <v>29</v>
      </c>
      <c r="E50" s="314">
        <v>50000</v>
      </c>
      <c r="F50" s="313" t="s">
        <v>99</v>
      </c>
      <c r="G50" s="315" t="s">
        <v>312</v>
      </c>
    </row>
    <row r="51" spans="1:7" s="310" customFormat="1" ht="9" customHeight="1" x14ac:dyDescent="0.2">
      <c r="A51" s="311">
        <v>48</v>
      </c>
      <c r="B51" s="312">
        <v>44967</v>
      </c>
      <c r="C51" s="313" t="s">
        <v>98</v>
      </c>
      <c r="D51" s="313" t="s">
        <v>29</v>
      </c>
      <c r="E51" s="314">
        <v>119400</v>
      </c>
      <c r="F51" s="313" t="s">
        <v>99</v>
      </c>
      <c r="G51" s="315" t="s">
        <v>313</v>
      </c>
    </row>
    <row r="52" spans="1:7" s="310" customFormat="1" ht="9" customHeight="1" x14ac:dyDescent="0.2">
      <c r="A52" s="311">
        <v>49</v>
      </c>
      <c r="B52" s="312">
        <v>44967</v>
      </c>
      <c r="C52" s="313" t="s">
        <v>98</v>
      </c>
      <c r="D52" s="313" t="s">
        <v>29</v>
      </c>
      <c r="E52" s="314">
        <v>134140</v>
      </c>
      <c r="F52" s="313" t="s">
        <v>99</v>
      </c>
      <c r="G52" s="315" t="s">
        <v>314</v>
      </c>
    </row>
    <row r="53" spans="1:7" s="310" customFormat="1" ht="9" customHeight="1" x14ac:dyDescent="0.2">
      <c r="A53" s="311">
        <v>50</v>
      </c>
      <c r="B53" s="312">
        <v>44967</v>
      </c>
      <c r="C53" s="313" t="s">
        <v>98</v>
      </c>
      <c r="D53" s="313" t="s">
        <v>29</v>
      </c>
      <c r="E53" s="314">
        <v>144130</v>
      </c>
      <c r="F53" s="313" t="s">
        <v>99</v>
      </c>
      <c r="G53" s="315" t="s">
        <v>315</v>
      </c>
    </row>
    <row r="54" spans="1:7" s="310" customFormat="1" ht="9" customHeight="1" x14ac:dyDescent="0.2">
      <c r="A54" s="311">
        <v>51</v>
      </c>
      <c r="B54" s="312">
        <v>44967</v>
      </c>
      <c r="C54" s="313" t="s">
        <v>98</v>
      </c>
      <c r="D54" s="313" t="s">
        <v>29</v>
      </c>
      <c r="E54" s="314">
        <v>145600</v>
      </c>
      <c r="F54" s="313" t="s">
        <v>99</v>
      </c>
      <c r="G54" s="315" t="s">
        <v>316</v>
      </c>
    </row>
    <row r="55" spans="1:7" s="310" customFormat="1" ht="9" customHeight="1" x14ac:dyDescent="0.2">
      <c r="A55" s="311">
        <v>52</v>
      </c>
      <c r="B55" s="312">
        <v>44967</v>
      </c>
      <c r="C55" s="313" t="s">
        <v>98</v>
      </c>
      <c r="D55" s="313" t="s">
        <v>29</v>
      </c>
      <c r="E55" s="314">
        <v>300000</v>
      </c>
      <c r="F55" s="313" t="s">
        <v>99</v>
      </c>
      <c r="G55" s="315" t="s">
        <v>317</v>
      </c>
    </row>
    <row r="56" spans="1:7" s="310" customFormat="1" ht="9" customHeight="1" x14ac:dyDescent="0.2">
      <c r="A56" s="311">
        <v>53</v>
      </c>
      <c r="B56" s="312">
        <v>44967</v>
      </c>
      <c r="C56" s="313" t="s">
        <v>98</v>
      </c>
      <c r="D56" s="313" t="s">
        <v>29</v>
      </c>
      <c r="E56" s="314">
        <v>130500</v>
      </c>
      <c r="F56" s="313" t="s">
        <v>99</v>
      </c>
      <c r="G56" s="315" t="s">
        <v>318</v>
      </c>
    </row>
    <row r="57" spans="1:7" s="310" customFormat="1" ht="9" customHeight="1" x14ac:dyDescent="0.2">
      <c r="A57" s="311">
        <v>54</v>
      </c>
      <c r="B57" s="312">
        <v>44967</v>
      </c>
      <c r="C57" s="313" t="s">
        <v>98</v>
      </c>
      <c r="D57" s="313" t="s">
        <v>29</v>
      </c>
      <c r="E57" s="314">
        <v>140420</v>
      </c>
      <c r="F57" s="313" t="s">
        <v>99</v>
      </c>
      <c r="G57" s="315" t="s">
        <v>319</v>
      </c>
    </row>
    <row r="58" spans="1:7" s="310" customFormat="1" ht="9" customHeight="1" x14ac:dyDescent="0.2">
      <c r="A58" s="311">
        <v>55</v>
      </c>
      <c r="B58" s="312">
        <v>44967</v>
      </c>
      <c r="C58" s="313" t="s">
        <v>98</v>
      </c>
      <c r="D58" s="313" t="s">
        <v>29</v>
      </c>
      <c r="E58" s="314">
        <v>143500</v>
      </c>
      <c r="F58" s="313" t="s">
        <v>99</v>
      </c>
      <c r="G58" s="315" t="s">
        <v>320</v>
      </c>
    </row>
    <row r="59" spans="1:7" s="310" customFormat="1" ht="9" customHeight="1" x14ac:dyDescent="0.2">
      <c r="A59" s="311">
        <v>56</v>
      </c>
      <c r="B59" s="312">
        <v>44967</v>
      </c>
      <c r="C59" s="313" t="s">
        <v>98</v>
      </c>
      <c r="D59" s="313" t="s">
        <v>29</v>
      </c>
      <c r="E59" s="314">
        <v>98000</v>
      </c>
      <c r="F59" s="313" t="s">
        <v>99</v>
      </c>
      <c r="G59" s="315" t="s">
        <v>321</v>
      </c>
    </row>
    <row r="60" spans="1:7" s="310" customFormat="1" ht="9" customHeight="1" x14ac:dyDescent="0.2">
      <c r="A60" s="311">
        <v>57</v>
      </c>
      <c r="B60" s="312">
        <v>44967</v>
      </c>
      <c r="C60" s="313" t="s">
        <v>98</v>
      </c>
      <c r="D60" s="313" t="s">
        <v>29</v>
      </c>
      <c r="E60" s="314">
        <v>108500</v>
      </c>
      <c r="F60" s="313" t="s">
        <v>99</v>
      </c>
      <c r="G60" s="315" t="s">
        <v>322</v>
      </c>
    </row>
    <row r="61" spans="1:7" s="310" customFormat="1" ht="9" customHeight="1" x14ac:dyDescent="0.2">
      <c r="A61" s="311">
        <v>58</v>
      </c>
      <c r="B61" s="312">
        <v>44967</v>
      </c>
      <c r="C61" s="313" t="s">
        <v>98</v>
      </c>
      <c r="D61" s="313" t="s">
        <v>29</v>
      </c>
      <c r="E61" s="314">
        <v>1193592</v>
      </c>
      <c r="F61" s="313" t="s">
        <v>99</v>
      </c>
      <c r="G61" s="315" t="s">
        <v>323</v>
      </c>
    </row>
    <row r="62" spans="1:7" s="310" customFormat="1" ht="9" customHeight="1" x14ac:dyDescent="0.2">
      <c r="A62" s="311">
        <v>59</v>
      </c>
      <c r="B62" s="312">
        <v>44967</v>
      </c>
      <c r="C62" s="313" t="s">
        <v>98</v>
      </c>
      <c r="D62" s="313" t="s">
        <v>29</v>
      </c>
      <c r="E62" s="314">
        <v>8710</v>
      </c>
      <c r="F62" s="313" t="s">
        <v>99</v>
      </c>
      <c r="G62" s="315" t="s">
        <v>324</v>
      </c>
    </row>
    <row r="63" spans="1:7" s="310" customFormat="1" ht="9" customHeight="1" x14ac:dyDescent="0.2">
      <c r="A63" s="311">
        <v>60</v>
      </c>
      <c r="B63" s="312">
        <v>44967</v>
      </c>
      <c r="C63" s="313" t="s">
        <v>98</v>
      </c>
      <c r="D63" s="313" t="s">
        <v>29</v>
      </c>
      <c r="E63" s="314">
        <v>193400</v>
      </c>
      <c r="F63" s="313" t="s">
        <v>99</v>
      </c>
      <c r="G63" s="315" t="s">
        <v>325</v>
      </c>
    </row>
    <row r="64" spans="1:7" s="310" customFormat="1" ht="9" customHeight="1" x14ac:dyDescent="0.2">
      <c r="A64" s="311">
        <v>61</v>
      </c>
      <c r="B64" s="312">
        <v>44967</v>
      </c>
      <c r="C64" s="313" t="s">
        <v>98</v>
      </c>
      <c r="D64" s="313" t="s">
        <v>29</v>
      </c>
      <c r="E64" s="314">
        <v>6600</v>
      </c>
      <c r="F64" s="313" t="s">
        <v>99</v>
      </c>
      <c r="G64" s="315" t="s">
        <v>325</v>
      </c>
    </row>
    <row r="65" spans="1:7" s="310" customFormat="1" ht="9" customHeight="1" x14ac:dyDescent="0.2">
      <c r="A65" s="311">
        <v>62</v>
      </c>
      <c r="B65" s="312">
        <v>44967</v>
      </c>
      <c r="C65" s="313" t="s">
        <v>98</v>
      </c>
      <c r="D65" s="313" t="s">
        <v>29</v>
      </c>
      <c r="E65" s="314">
        <v>14400</v>
      </c>
      <c r="F65" s="313" t="s">
        <v>99</v>
      </c>
      <c r="G65" s="315" t="s">
        <v>326</v>
      </c>
    </row>
    <row r="66" spans="1:7" s="310" customFormat="1" ht="9" customHeight="1" x14ac:dyDescent="0.2">
      <c r="A66" s="311">
        <v>63</v>
      </c>
      <c r="B66" s="312">
        <v>44967</v>
      </c>
      <c r="C66" s="313" t="s">
        <v>98</v>
      </c>
      <c r="D66" s="313" t="s">
        <v>29</v>
      </c>
      <c r="E66" s="314">
        <v>2436000</v>
      </c>
      <c r="F66" s="313" t="s">
        <v>99</v>
      </c>
      <c r="G66" s="315" t="s">
        <v>327</v>
      </c>
    </row>
    <row r="67" spans="1:7" s="310" customFormat="1" ht="9" customHeight="1" x14ac:dyDescent="0.2">
      <c r="A67" s="311">
        <v>64</v>
      </c>
      <c r="B67" s="312">
        <v>44967</v>
      </c>
      <c r="C67" s="313" t="s">
        <v>98</v>
      </c>
      <c r="D67" s="313" t="s">
        <v>29</v>
      </c>
      <c r="E67" s="314">
        <v>255290</v>
      </c>
      <c r="F67" s="313" t="s">
        <v>99</v>
      </c>
      <c r="G67" s="315" t="s">
        <v>328</v>
      </c>
    </row>
    <row r="68" spans="1:7" s="310" customFormat="1" ht="9" customHeight="1" x14ac:dyDescent="0.2">
      <c r="A68" s="311">
        <v>65</v>
      </c>
      <c r="B68" s="312">
        <v>44967</v>
      </c>
      <c r="C68" s="313" t="s">
        <v>98</v>
      </c>
      <c r="D68" s="313" t="s">
        <v>29</v>
      </c>
      <c r="E68" s="314">
        <v>116000</v>
      </c>
      <c r="F68" s="313" t="s">
        <v>99</v>
      </c>
      <c r="G68" s="315" t="s">
        <v>329</v>
      </c>
    </row>
    <row r="69" spans="1:7" s="310" customFormat="1" ht="9" customHeight="1" x14ac:dyDescent="0.2">
      <c r="A69" s="311">
        <v>66</v>
      </c>
      <c r="B69" s="312">
        <v>44967</v>
      </c>
      <c r="C69" s="313" t="s">
        <v>98</v>
      </c>
      <c r="D69" s="313" t="s">
        <v>29</v>
      </c>
      <c r="E69" s="314">
        <v>648000</v>
      </c>
      <c r="F69" s="313" t="s">
        <v>99</v>
      </c>
      <c r="G69" s="315" t="s">
        <v>330</v>
      </c>
    </row>
    <row r="70" spans="1:7" s="310" customFormat="1" ht="9" customHeight="1" x14ac:dyDescent="0.2">
      <c r="A70" s="311">
        <v>67</v>
      </c>
      <c r="B70" s="312">
        <v>44967</v>
      </c>
      <c r="C70" s="313" t="s">
        <v>98</v>
      </c>
      <c r="D70" s="313" t="s">
        <v>29</v>
      </c>
      <c r="E70" s="314">
        <v>170000</v>
      </c>
      <c r="F70" s="313" t="s">
        <v>99</v>
      </c>
      <c r="G70" s="315" t="s">
        <v>331</v>
      </c>
    </row>
    <row r="71" spans="1:7" s="310" customFormat="1" ht="9" customHeight="1" x14ac:dyDescent="0.2">
      <c r="A71" s="311">
        <v>68</v>
      </c>
      <c r="B71" s="312">
        <v>44967</v>
      </c>
      <c r="C71" s="313" t="s">
        <v>98</v>
      </c>
      <c r="D71" s="313" t="s">
        <v>29</v>
      </c>
      <c r="E71" s="314">
        <v>116000</v>
      </c>
      <c r="F71" s="313" t="s">
        <v>99</v>
      </c>
      <c r="G71" s="315" t="s">
        <v>332</v>
      </c>
    </row>
    <row r="72" spans="1:7" s="310" customFormat="1" ht="9" customHeight="1" x14ac:dyDescent="0.2">
      <c r="A72" s="311">
        <v>69</v>
      </c>
      <c r="B72" s="312">
        <v>44967</v>
      </c>
      <c r="C72" s="313" t="s">
        <v>98</v>
      </c>
      <c r="D72" s="313" t="s">
        <v>29</v>
      </c>
      <c r="E72" s="314">
        <v>116000</v>
      </c>
      <c r="F72" s="313" t="s">
        <v>99</v>
      </c>
      <c r="G72" s="315" t="s">
        <v>333</v>
      </c>
    </row>
    <row r="73" spans="1:7" s="310" customFormat="1" ht="9" customHeight="1" x14ac:dyDescent="0.2">
      <c r="A73" s="311">
        <v>70</v>
      </c>
      <c r="B73" s="312">
        <v>44967</v>
      </c>
      <c r="C73" s="313" t="s">
        <v>98</v>
      </c>
      <c r="D73" s="313" t="s">
        <v>29</v>
      </c>
      <c r="E73" s="314">
        <v>116000</v>
      </c>
      <c r="F73" s="313" t="s">
        <v>99</v>
      </c>
      <c r="G73" s="315" t="s">
        <v>334</v>
      </c>
    </row>
    <row r="74" spans="1:7" s="310" customFormat="1" ht="9" customHeight="1" x14ac:dyDescent="0.2">
      <c r="A74" s="311">
        <v>71</v>
      </c>
      <c r="B74" s="312">
        <v>44970</v>
      </c>
      <c r="C74" s="313" t="s">
        <v>98</v>
      </c>
      <c r="D74" s="313" t="s">
        <v>29</v>
      </c>
      <c r="E74" s="314">
        <v>14000</v>
      </c>
      <c r="F74" s="313" t="s">
        <v>99</v>
      </c>
      <c r="G74" s="315" t="s">
        <v>335</v>
      </c>
    </row>
    <row r="75" spans="1:7" s="310" customFormat="1" ht="9" customHeight="1" x14ac:dyDescent="0.2">
      <c r="A75" s="311">
        <v>72</v>
      </c>
      <c r="B75" s="312">
        <v>44970</v>
      </c>
      <c r="C75" s="313" t="s">
        <v>98</v>
      </c>
      <c r="D75" s="313" t="s">
        <v>29</v>
      </c>
      <c r="E75" s="314">
        <v>15600</v>
      </c>
      <c r="F75" s="313" t="s">
        <v>99</v>
      </c>
      <c r="G75" s="315" t="s">
        <v>336</v>
      </c>
    </row>
    <row r="76" spans="1:7" s="310" customFormat="1" ht="9" customHeight="1" x14ac:dyDescent="0.2">
      <c r="A76" s="311">
        <v>73</v>
      </c>
      <c r="B76" s="312">
        <v>44970</v>
      </c>
      <c r="C76" s="313" t="s">
        <v>98</v>
      </c>
      <c r="D76" s="313" t="s">
        <v>29</v>
      </c>
      <c r="E76" s="314">
        <v>18000</v>
      </c>
      <c r="F76" s="313" t="s">
        <v>99</v>
      </c>
      <c r="G76" s="315" t="s">
        <v>337</v>
      </c>
    </row>
    <row r="77" spans="1:7" s="310" customFormat="1" ht="9" customHeight="1" x14ac:dyDescent="0.2">
      <c r="A77" s="311">
        <v>74</v>
      </c>
      <c r="B77" s="312">
        <v>44970</v>
      </c>
      <c r="C77" s="313" t="s">
        <v>98</v>
      </c>
      <c r="D77" s="313" t="s">
        <v>29</v>
      </c>
      <c r="E77" s="314">
        <v>10400</v>
      </c>
      <c r="F77" s="313" t="s">
        <v>99</v>
      </c>
      <c r="G77" s="315" t="s">
        <v>338</v>
      </c>
    </row>
    <row r="78" spans="1:7" s="310" customFormat="1" ht="9" customHeight="1" x14ac:dyDescent="0.2">
      <c r="A78" s="311">
        <v>75</v>
      </c>
      <c r="B78" s="312">
        <v>44970</v>
      </c>
      <c r="C78" s="313" t="s">
        <v>98</v>
      </c>
      <c r="D78" s="313" t="s">
        <v>29</v>
      </c>
      <c r="E78" s="314">
        <v>12100</v>
      </c>
      <c r="F78" s="313" t="s">
        <v>99</v>
      </c>
      <c r="G78" s="315" t="s">
        <v>339</v>
      </c>
    </row>
    <row r="79" spans="1:7" s="310" customFormat="1" ht="9" customHeight="1" x14ac:dyDescent="0.2">
      <c r="A79" s="311">
        <v>76</v>
      </c>
      <c r="B79" s="312">
        <v>44970</v>
      </c>
      <c r="C79" s="313" t="s">
        <v>98</v>
      </c>
      <c r="D79" s="313" t="s">
        <v>29</v>
      </c>
      <c r="E79" s="314">
        <v>6900</v>
      </c>
      <c r="F79" s="313" t="s">
        <v>99</v>
      </c>
      <c r="G79" s="315" t="s">
        <v>340</v>
      </c>
    </row>
    <row r="80" spans="1:7" s="310" customFormat="1" ht="9" customHeight="1" x14ac:dyDescent="0.2">
      <c r="A80" s="311">
        <v>77</v>
      </c>
      <c r="B80" s="312">
        <v>44970</v>
      </c>
      <c r="C80" s="313" t="s">
        <v>98</v>
      </c>
      <c r="D80" s="313" t="s">
        <v>29</v>
      </c>
      <c r="E80" s="314">
        <v>14000</v>
      </c>
      <c r="F80" s="313" t="s">
        <v>99</v>
      </c>
      <c r="G80" s="315" t="s">
        <v>341</v>
      </c>
    </row>
    <row r="81" spans="1:7" s="310" customFormat="1" ht="9" customHeight="1" x14ac:dyDescent="0.2">
      <c r="A81" s="311">
        <v>78</v>
      </c>
      <c r="B81" s="312">
        <v>44970</v>
      </c>
      <c r="C81" s="313" t="s">
        <v>98</v>
      </c>
      <c r="D81" s="313" t="s">
        <v>29</v>
      </c>
      <c r="E81" s="314">
        <v>12000</v>
      </c>
      <c r="F81" s="313" t="s">
        <v>99</v>
      </c>
      <c r="G81" s="315" t="s">
        <v>342</v>
      </c>
    </row>
    <row r="82" spans="1:7" s="310" customFormat="1" ht="9" customHeight="1" x14ac:dyDescent="0.2">
      <c r="A82" s="311">
        <v>79</v>
      </c>
      <c r="B82" s="312">
        <v>44970</v>
      </c>
      <c r="C82" s="313" t="s">
        <v>98</v>
      </c>
      <c r="D82" s="313" t="s">
        <v>29</v>
      </c>
      <c r="E82" s="314">
        <v>16300</v>
      </c>
      <c r="F82" s="313" t="s">
        <v>99</v>
      </c>
      <c r="G82" s="315" t="s">
        <v>343</v>
      </c>
    </row>
    <row r="83" spans="1:7" s="310" customFormat="1" ht="9" customHeight="1" x14ac:dyDescent="0.2">
      <c r="A83" s="311">
        <v>80</v>
      </c>
      <c r="B83" s="312">
        <v>44970</v>
      </c>
      <c r="C83" s="313" t="s">
        <v>98</v>
      </c>
      <c r="D83" s="313" t="s">
        <v>29</v>
      </c>
      <c r="E83" s="314">
        <v>11100</v>
      </c>
      <c r="F83" s="313" t="s">
        <v>99</v>
      </c>
      <c r="G83" s="315" t="s">
        <v>335</v>
      </c>
    </row>
    <row r="84" spans="1:7" s="310" customFormat="1" ht="9" customHeight="1" x14ac:dyDescent="0.2">
      <c r="A84" s="311">
        <v>81</v>
      </c>
      <c r="B84" s="312">
        <v>44970</v>
      </c>
      <c r="C84" s="313" t="s">
        <v>98</v>
      </c>
      <c r="D84" s="313" t="s">
        <v>29</v>
      </c>
      <c r="E84" s="314">
        <v>7000</v>
      </c>
      <c r="F84" s="313" t="s">
        <v>99</v>
      </c>
      <c r="G84" s="315" t="s">
        <v>344</v>
      </c>
    </row>
    <row r="85" spans="1:7" s="310" customFormat="1" ht="9" customHeight="1" x14ac:dyDescent="0.2">
      <c r="A85" s="311">
        <v>82</v>
      </c>
      <c r="B85" s="312">
        <v>44972</v>
      </c>
      <c r="C85" s="313" t="s">
        <v>98</v>
      </c>
      <c r="D85" s="313" t="s">
        <v>29</v>
      </c>
      <c r="E85" s="314">
        <v>12700</v>
      </c>
      <c r="F85" s="313" t="s">
        <v>99</v>
      </c>
      <c r="G85" s="315" t="s">
        <v>345</v>
      </c>
    </row>
    <row r="86" spans="1:7" s="310" customFormat="1" ht="9" customHeight="1" x14ac:dyDescent="0.2">
      <c r="A86" s="311">
        <v>83</v>
      </c>
      <c r="B86" s="312">
        <v>44972</v>
      </c>
      <c r="C86" s="313" t="s">
        <v>98</v>
      </c>
      <c r="D86" s="313" t="s">
        <v>29</v>
      </c>
      <c r="E86" s="314">
        <v>12700</v>
      </c>
      <c r="F86" s="313" t="s">
        <v>99</v>
      </c>
      <c r="G86" s="315" t="s">
        <v>346</v>
      </c>
    </row>
    <row r="87" spans="1:7" s="310" customFormat="1" ht="9" customHeight="1" x14ac:dyDescent="0.2">
      <c r="A87" s="311">
        <v>84</v>
      </c>
      <c r="B87" s="312">
        <v>44972</v>
      </c>
      <c r="C87" s="313" t="s">
        <v>98</v>
      </c>
      <c r="D87" s="313" t="s">
        <v>29</v>
      </c>
      <c r="E87" s="314">
        <v>24000</v>
      </c>
      <c r="F87" s="313" t="s">
        <v>99</v>
      </c>
      <c r="G87" s="315" t="s">
        <v>347</v>
      </c>
    </row>
    <row r="88" spans="1:7" s="310" customFormat="1" ht="9" customHeight="1" x14ac:dyDescent="0.2">
      <c r="A88" s="311">
        <v>85</v>
      </c>
      <c r="B88" s="312">
        <v>44972</v>
      </c>
      <c r="C88" s="313" t="s">
        <v>98</v>
      </c>
      <c r="D88" s="313" t="s">
        <v>29</v>
      </c>
      <c r="E88" s="314">
        <v>84000</v>
      </c>
      <c r="F88" s="313" t="s">
        <v>99</v>
      </c>
      <c r="G88" s="315" t="s">
        <v>347</v>
      </c>
    </row>
    <row r="89" spans="1:7" s="310" customFormat="1" ht="9" customHeight="1" x14ac:dyDescent="0.2">
      <c r="A89" s="311">
        <v>86</v>
      </c>
      <c r="B89" s="312">
        <v>44972</v>
      </c>
      <c r="C89" s="313" t="s">
        <v>98</v>
      </c>
      <c r="D89" s="313" t="s">
        <v>29</v>
      </c>
      <c r="E89" s="314">
        <v>37000</v>
      </c>
      <c r="F89" s="313" t="s">
        <v>99</v>
      </c>
      <c r="G89" s="315" t="s">
        <v>348</v>
      </c>
    </row>
    <row r="90" spans="1:7" s="310" customFormat="1" ht="9" customHeight="1" x14ac:dyDescent="0.2">
      <c r="A90" s="311">
        <v>87</v>
      </c>
      <c r="B90" s="312">
        <v>44974</v>
      </c>
      <c r="C90" s="313" t="s">
        <v>98</v>
      </c>
      <c r="D90" s="313" t="s">
        <v>29</v>
      </c>
      <c r="E90" s="314">
        <v>7725000</v>
      </c>
      <c r="F90" s="313" t="s">
        <v>99</v>
      </c>
      <c r="G90" s="315" t="s">
        <v>349</v>
      </c>
    </row>
    <row r="91" spans="1:7" s="310" customFormat="1" ht="9" customHeight="1" x14ac:dyDescent="0.2">
      <c r="A91" s="311">
        <v>88</v>
      </c>
      <c r="B91" s="312">
        <v>44974</v>
      </c>
      <c r="C91" s="313" t="s">
        <v>98</v>
      </c>
      <c r="D91" s="313" t="s">
        <v>29</v>
      </c>
      <c r="E91" s="314">
        <v>2780000</v>
      </c>
      <c r="F91" s="313" t="s">
        <v>99</v>
      </c>
      <c r="G91" s="315" t="s">
        <v>350</v>
      </c>
    </row>
    <row r="92" spans="1:7" s="310" customFormat="1" ht="9" customHeight="1" x14ac:dyDescent="0.2">
      <c r="A92" s="311">
        <v>89</v>
      </c>
      <c r="B92" s="312">
        <v>44974</v>
      </c>
      <c r="C92" s="313" t="s">
        <v>98</v>
      </c>
      <c r="D92" s="313" t="s">
        <v>29</v>
      </c>
      <c r="E92" s="314">
        <v>8292730</v>
      </c>
      <c r="F92" s="313" t="s">
        <v>99</v>
      </c>
      <c r="G92" s="315" t="s">
        <v>165</v>
      </c>
    </row>
    <row r="93" spans="1:7" s="310" customFormat="1" ht="9" customHeight="1" x14ac:dyDescent="0.2">
      <c r="A93" s="311">
        <v>90</v>
      </c>
      <c r="B93" s="312">
        <v>44977</v>
      </c>
      <c r="C93" s="313" t="s">
        <v>98</v>
      </c>
      <c r="D93" s="313" t="s">
        <v>29</v>
      </c>
      <c r="E93" s="314">
        <v>468900</v>
      </c>
      <c r="F93" s="313" t="s">
        <v>99</v>
      </c>
      <c r="G93" s="315" t="s">
        <v>351</v>
      </c>
    </row>
    <row r="94" spans="1:7" s="310" customFormat="1" ht="9" customHeight="1" x14ac:dyDescent="0.2">
      <c r="A94" s="311">
        <v>91</v>
      </c>
      <c r="B94" s="312">
        <v>44977</v>
      </c>
      <c r="C94" s="313" t="s">
        <v>98</v>
      </c>
      <c r="D94" s="313" t="s">
        <v>29</v>
      </c>
      <c r="E94" s="314">
        <v>3500</v>
      </c>
      <c r="F94" s="313" t="s">
        <v>99</v>
      </c>
      <c r="G94" s="315" t="s">
        <v>351</v>
      </c>
    </row>
    <row r="95" spans="1:7" s="310" customFormat="1" ht="9" customHeight="1" x14ac:dyDescent="0.2">
      <c r="A95" s="311">
        <v>92</v>
      </c>
      <c r="B95" s="312">
        <v>44977</v>
      </c>
      <c r="C95" s="313" t="s">
        <v>98</v>
      </c>
      <c r="D95" s="313" t="s">
        <v>29</v>
      </c>
      <c r="E95" s="314">
        <v>12000</v>
      </c>
      <c r="F95" s="313" t="s">
        <v>99</v>
      </c>
      <c r="G95" s="315" t="s">
        <v>352</v>
      </c>
    </row>
    <row r="96" spans="1:7" s="310" customFormat="1" ht="9" customHeight="1" x14ac:dyDescent="0.2">
      <c r="A96" s="311">
        <v>93</v>
      </c>
      <c r="B96" s="312">
        <v>44977</v>
      </c>
      <c r="C96" s="313" t="s">
        <v>98</v>
      </c>
      <c r="D96" s="313" t="s">
        <v>29</v>
      </c>
      <c r="E96" s="314">
        <v>100000</v>
      </c>
      <c r="F96" s="313" t="s">
        <v>99</v>
      </c>
      <c r="G96" s="315" t="s">
        <v>353</v>
      </c>
    </row>
    <row r="97" spans="1:7" s="310" customFormat="1" ht="9" customHeight="1" x14ac:dyDescent="0.2">
      <c r="A97" s="311">
        <v>94</v>
      </c>
      <c r="B97" s="312">
        <v>44977</v>
      </c>
      <c r="C97" s="313" t="s">
        <v>98</v>
      </c>
      <c r="D97" s="313" t="s">
        <v>29</v>
      </c>
      <c r="E97" s="314">
        <v>553500</v>
      </c>
      <c r="F97" s="313" t="s">
        <v>99</v>
      </c>
      <c r="G97" s="315" t="s">
        <v>354</v>
      </c>
    </row>
    <row r="98" spans="1:7" s="310" customFormat="1" ht="9" customHeight="1" x14ac:dyDescent="0.2">
      <c r="A98" s="311">
        <v>95</v>
      </c>
      <c r="B98" s="312">
        <v>44977</v>
      </c>
      <c r="C98" s="313" t="s">
        <v>98</v>
      </c>
      <c r="D98" s="313" t="s">
        <v>29</v>
      </c>
      <c r="E98" s="314">
        <v>36660</v>
      </c>
      <c r="F98" s="313" t="s">
        <v>99</v>
      </c>
      <c r="G98" s="315" t="s">
        <v>353</v>
      </c>
    </row>
    <row r="99" spans="1:7" s="310" customFormat="1" ht="9" customHeight="1" x14ac:dyDescent="0.2">
      <c r="A99" s="311">
        <v>96</v>
      </c>
      <c r="B99" s="312">
        <v>44977</v>
      </c>
      <c r="C99" s="313" t="s">
        <v>98</v>
      </c>
      <c r="D99" s="313" t="s">
        <v>29</v>
      </c>
      <c r="E99" s="314">
        <v>30000</v>
      </c>
      <c r="F99" s="313" t="s">
        <v>99</v>
      </c>
      <c r="G99" s="315" t="s">
        <v>355</v>
      </c>
    </row>
    <row r="100" spans="1:7" s="310" customFormat="1" ht="9" customHeight="1" x14ac:dyDescent="0.2">
      <c r="A100" s="311">
        <v>97</v>
      </c>
      <c r="B100" s="312">
        <v>44978</v>
      </c>
      <c r="C100" s="313" t="s">
        <v>98</v>
      </c>
      <c r="D100" s="313" t="s">
        <v>29</v>
      </c>
      <c r="E100" s="314">
        <v>10800</v>
      </c>
      <c r="F100" s="313" t="s">
        <v>99</v>
      </c>
      <c r="G100" s="315" t="s">
        <v>356</v>
      </c>
    </row>
    <row r="101" spans="1:7" s="310" customFormat="1" ht="9" customHeight="1" x14ac:dyDescent="0.2">
      <c r="A101" s="311">
        <v>98</v>
      </c>
      <c r="B101" s="312">
        <v>44979</v>
      </c>
      <c r="C101" s="313" t="s">
        <v>98</v>
      </c>
      <c r="D101" s="313" t="s">
        <v>29</v>
      </c>
      <c r="E101" s="314">
        <v>50000</v>
      </c>
      <c r="F101" s="313" t="s">
        <v>99</v>
      </c>
      <c r="G101" s="315" t="s">
        <v>357</v>
      </c>
    </row>
    <row r="102" spans="1:7" s="310" customFormat="1" ht="9" customHeight="1" x14ac:dyDescent="0.2">
      <c r="A102" s="311">
        <v>99</v>
      </c>
      <c r="B102" s="312">
        <v>44979</v>
      </c>
      <c r="C102" s="313" t="s">
        <v>98</v>
      </c>
      <c r="D102" s="313" t="s">
        <v>29</v>
      </c>
      <c r="E102" s="314">
        <v>10600</v>
      </c>
      <c r="F102" s="313" t="s">
        <v>99</v>
      </c>
      <c r="G102" s="315" t="s">
        <v>358</v>
      </c>
    </row>
    <row r="103" spans="1:7" s="310" customFormat="1" ht="9" customHeight="1" x14ac:dyDescent="0.2">
      <c r="A103" s="311">
        <v>100</v>
      </c>
      <c r="B103" s="312">
        <v>44979</v>
      </c>
      <c r="C103" s="313" t="s">
        <v>98</v>
      </c>
      <c r="D103" s="313" t="s">
        <v>29</v>
      </c>
      <c r="E103" s="314">
        <v>52000</v>
      </c>
      <c r="F103" s="313" t="s">
        <v>99</v>
      </c>
      <c r="G103" s="315" t="s">
        <v>359</v>
      </c>
    </row>
    <row r="104" spans="1:7" s="310" customFormat="1" ht="9" customHeight="1" x14ac:dyDescent="0.2">
      <c r="A104" s="311">
        <v>101</v>
      </c>
      <c r="B104" s="312">
        <v>44979</v>
      </c>
      <c r="C104" s="313" t="s">
        <v>98</v>
      </c>
      <c r="D104" s="313" t="s">
        <v>29</v>
      </c>
      <c r="E104" s="314">
        <v>53800</v>
      </c>
      <c r="F104" s="313" t="s">
        <v>99</v>
      </c>
      <c r="G104" s="315" t="s">
        <v>359</v>
      </c>
    </row>
    <row r="105" spans="1:7" s="310" customFormat="1" ht="9" customHeight="1" x14ac:dyDescent="0.2">
      <c r="A105" s="311">
        <v>102</v>
      </c>
      <c r="B105" s="312">
        <v>44979</v>
      </c>
      <c r="C105" s="313" t="s">
        <v>98</v>
      </c>
      <c r="D105" s="313" t="s">
        <v>29</v>
      </c>
      <c r="E105" s="314">
        <v>138900</v>
      </c>
      <c r="F105" s="313" t="s">
        <v>99</v>
      </c>
      <c r="G105" s="315" t="s">
        <v>360</v>
      </c>
    </row>
    <row r="106" spans="1:7" s="310" customFormat="1" ht="9" customHeight="1" x14ac:dyDescent="0.2">
      <c r="A106" s="311">
        <v>103</v>
      </c>
      <c r="B106" s="312">
        <v>44980</v>
      </c>
      <c r="C106" s="313" t="s">
        <v>98</v>
      </c>
      <c r="D106" s="313" t="s">
        <v>29</v>
      </c>
      <c r="E106" s="314">
        <v>67600</v>
      </c>
      <c r="F106" s="313" t="s">
        <v>99</v>
      </c>
      <c r="G106" s="315" t="s">
        <v>359</v>
      </c>
    </row>
    <row r="107" spans="1:7" s="310" customFormat="1" ht="9" customHeight="1" x14ac:dyDescent="0.2">
      <c r="A107" s="311">
        <v>104</v>
      </c>
      <c r="B107" s="312">
        <v>44981</v>
      </c>
      <c r="C107" s="313" t="s">
        <v>98</v>
      </c>
      <c r="D107" s="313" t="s">
        <v>29</v>
      </c>
      <c r="E107" s="314">
        <v>14650</v>
      </c>
      <c r="F107" s="313" t="s">
        <v>99</v>
      </c>
      <c r="G107" s="315" t="s">
        <v>361</v>
      </c>
    </row>
    <row r="108" spans="1:7" s="310" customFormat="1" ht="9" customHeight="1" x14ac:dyDescent="0.2">
      <c r="A108" s="311">
        <v>105</v>
      </c>
      <c r="B108" s="312">
        <v>44981</v>
      </c>
      <c r="C108" s="313" t="s">
        <v>98</v>
      </c>
      <c r="D108" s="313" t="s">
        <v>29</v>
      </c>
      <c r="E108" s="314">
        <v>11000</v>
      </c>
      <c r="F108" s="313" t="s">
        <v>99</v>
      </c>
      <c r="G108" s="315" t="s">
        <v>362</v>
      </c>
    </row>
    <row r="109" spans="1:7" s="310" customFormat="1" ht="9" customHeight="1" x14ac:dyDescent="0.2">
      <c r="A109" s="311">
        <v>106</v>
      </c>
      <c r="B109" s="312">
        <v>44981</v>
      </c>
      <c r="C109" s="313" t="s">
        <v>98</v>
      </c>
      <c r="D109" s="313" t="s">
        <v>29</v>
      </c>
      <c r="E109" s="314">
        <v>24500</v>
      </c>
      <c r="F109" s="313" t="s">
        <v>99</v>
      </c>
      <c r="G109" s="315" t="s">
        <v>363</v>
      </c>
    </row>
    <row r="110" spans="1:7" s="310" customFormat="1" ht="9" customHeight="1" x14ac:dyDescent="0.2">
      <c r="A110" s="311">
        <v>107</v>
      </c>
      <c r="B110" s="312">
        <v>44981</v>
      </c>
      <c r="C110" s="313" t="s">
        <v>98</v>
      </c>
      <c r="D110" s="313" t="s">
        <v>29</v>
      </c>
      <c r="E110" s="314">
        <v>30000</v>
      </c>
      <c r="F110" s="313" t="s">
        <v>99</v>
      </c>
      <c r="G110" s="315" t="s">
        <v>364</v>
      </c>
    </row>
    <row r="111" spans="1:7" s="310" customFormat="1" ht="9" customHeight="1" x14ac:dyDescent="0.2">
      <c r="A111" s="311">
        <v>108</v>
      </c>
      <c r="B111" s="312">
        <v>44981</v>
      </c>
      <c r="C111" s="313" t="s">
        <v>98</v>
      </c>
      <c r="D111" s="313" t="s">
        <v>29</v>
      </c>
      <c r="E111" s="314">
        <v>27149780</v>
      </c>
      <c r="F111" s="313" t="s">
        <v>99</v>
      </c>
      <c r="G111" s="315" t="s">
        <v>365</v>
      </c>
    </row>
    <row r="112" spans="1:7" s="310" customFormat="1" ht="9" customHeight="1" x14ac:dyDescent="0.2">
      <c r="A112" s="311">
        <v>109</v>
      </c>
      <c r="B112" s="312">
        <v>44981</v>
      </c>
      <c r="C112" s="313" t="s">
        <v>98</v>
      </c>
      <c r="D112" s="313" t="s">
        <v>29</v>
      </c>
      <c r="E112" s="314">
        <v>25386530</v>
      </c>
      <c r="F112" s="313" t="s">
        <v>99</v>
      </c>
      <c r="G112" s="315" t="s">
        <v>366</v>
      </c>
    </row>
    <row r="113" spans="1:7" s="310" customFormat="1" ht="9" customHeight="1" x14ac:dyDescent="0.2">
      <c r="A113" s="311">
        <v>110</v>
      </c>
      <c r="B113" s="312">
        <v>44981</v>
      </c>
      <c r="C113" s="313" t="s">
        <v>98</v>
      </c>
      <c r="D113" s="313" t="s">
        <v>29</v>
      </c>
      <c r="E113" s="314">
        <v>22500</v>
      </c>
      <c r="F113" s="313" t="s">
        <v>99</v>
      </c>
      <c r="G113" s="315" t="s">
        <v>367</v>
      </c>
    </row>
    <row r="114" spans="1:7" s="310" customFormat="1" ht="9" customHeight="1" x14ac:dyDescent="0.2">
      <c r="A114" s="311">
        <v>111</v>
      </c>
      <c r="B114" s="312">
        <v>44981</v>
      </c>
      <c r="C114" s="313" t="s">
        <v>98</v>
      </c>
      <c r="D114" s="313" t="s">
        <v>29</v>
      </c>
      <c r="E114" s="314">
        <v>-4471850</v>
      </c>
      <c r="F114" s="313" t="s">
        <v>99</v>
      </c>
      <c r="G114" s="315" t="s">
        <v>368</v>
      </c>
    </row>
    <row r="115" spans="1:7" s="310" customFormat="1" ht="9" customHeight="1" x14ac:dyDescent="0.2">
      <c r="A115" s="311">
        <v>112</v>
      </c>
      <c r="B115" s="312">
        <v>44981</v>
      </c>
      <c r="C115" s="313" t="s">
        <v>98</v>
      </c>
      <c r="D115" s="313" t="s">
        <v>29</v>
      </c>
      <c r="E115" s="314">
        <v>13000</v>
      </c>
      <c r="F115" s="313" t="s">
        <v>99</v>
      </c>
      <c r="G115" s="315" t="s">
        <v>369</v>
      </c>
    </row>
    <row r="116" spans="1:7" s="310" customFormat="1" ht="9" customHeight="1" x14ac:dyDescent="0.2">
      <c r="A116" s="311">
        <v>113</v>
      </c>
      <c r="B116" s="312">
        <v>44981</v>
      </c>
      <c r="C116" s="313" t="s">
        <v>98</v>
      </c>
      <c r="D116" s="313" t="s">
        <v>29</v>
      </c>
      <c r="E116" s="314">
        <v>8994920</v>
      </c>
      <c r="F116" s="313" t="s">
        <v>99</v>
      </c>
      <c r="G116" s="315" t="s">
        <v>370</v>
      </c>
    </row>
    <row r="117" spans="1:7" s="310" customFormat="1" ht="9" customHeight="1" x14ac:dyDescent="0.2">
      <c r="A117" s="311">
        <v>114</v>
      </c>
      <c r="B117" s="312">
        <v>44981</v>
      </c>
      <c r="C117" s="313" t="s">
        <v>98</v>
      </c>
      <c r="D117" s="313" t="s">
        <v>29</v>
      </c>
      <c r="E117" s="314">
        <v>15000</v>
      </c>
      <c r="F117" s="313" t="s">
        <v>99</v>
      </c>
      <c r="G117" s="315" t="s">
        <v>371</v>
      </c>
    </row>
    <row r="118" spans="1:7" s="310" customFormat="1" ht="9" customHeight="1" x14ac:dyDescent="0.2">
      <c r="A118" s="311">
        <v>115</v>
      </c>
      <c r="B118" s="312">
        <v>44981</v>
      </c>
      <c r="C118" s="313" t="s">
        <v>98</v>
      </c>
      <c r="D118" s="313" t="s">
        <v>29</v>
      </c>
      <c r="E118" s="314">
        <v>2751950</v>
      </c>
      <c r="F118" s="313" t="s">
        <v>99</v>
      </c>
      <c r="G118" s="315" t="s">
        <v>372</v>
      </c>
    </row>
    <row r="119" spans="1:7" s="310" customFormat="1" ht="9" customHeight="1" x14ac:dyDescent="0.2">
      <c r="A119" s="311">
        <v>116</v>
      </c>
      <c r="B119" s="312">
        <v>44981</v>
      </c>
      <c r="C119" s="313" t="s">
        <v>98</v>
      </c>
      <c r="D119" s="313" t="s">
        <v>29</v>
      </c>
      <c r="E119" s="314">
        <v>26444500</v>
      </c>
      <c r="F119" s="313" t="s">
        <v>99</v>
      </c>
      <c r="G119" s="315" t="s">
        <v>372</v>
      </c>
    </row>
    <row r="120" spans="1:7" s="310" customFormat="1" ht="9" customHeight="1" x14ac:dyDescent="0.2">
      <c r="A120" s="311">
        <v>117</v>
      </c>
      <c r="B120" s="312">
        <v>44981</v>
      </c>
      <c r="C120" s="313" t="s">
        <v>98</v>
      </c>
      <c r="D120" s="313" t="s">
        <v>29</v>
      </c>
      <c r="E120" s="314">
        <v>-240300</v>
      </c>
      <c r="F120" s="313" t="s">
        <v>99</v>
      </c>
      <c r="G120" s="315" t="s">
        <v>274</v>
      </c>
    </row>
    <row r="121" spans="1:7" s="310" customFormat="1" ht="9" customHeight="1" x14ac:dyDescent="0.2">
      <c r="A121" s="311">
        <v>118</v>
      </c>
      <c r="B121" s="312">
        <v>44981</v>
      </c>
      <c r="C121" s="313" t="s">
        <v>98</v>
      </c>
      <c r="D121" s="313" t="s">
        <v>29</v>
      </c>
      <c r="E121" s="314">
        <v>5818130</v>
      </c>
      <c r="F121" s="313" t="s">
        <v>99</v>
      </c>
      <c r="G121" s="315" t="s">
        <v>370</v>
      </c>
    </row>
    <row r="122" spans="1:7" s="310" customFormat="1" ht="9" customHeight="1" x14ac:dyDescent="0.2">
      <c r="A122" s="311">
        <v>119</v>
      </c>
      <c r="B122" s="312">
        <v>44985</v>
      </c>
      <c r="C122" s="313" t="s">
        <v>98</v>
      </c>
      <c r="D122" s="313" t="s">
        <v>29</v>
      </c>
      <c r="E122" s="314">
        <v>298960</v>
      </c>
      <c r="F122" s="313" t="s">
        <v>99</v>
      </c>
      <c r="G122" s="315" t="s">
        <v>373</v>
      </c>
    </row>
    <row r="123" spans="1:7" s="310" customFormat="1" ht="9" customHeight="1" x14ac:dyDescent="0.2">
      <c r="A123" s="305">
        <v>120</v>
      </c>
      <c r="B123" s="306">
        <v>44985</v>
      </c>
      <c r="C123" s="307" t="s">
        <v>98</v>
      </c>
      <c r="D123" s="307" t="s">
        <v>29</v>
      </c>
      <c r="E123" s="308">
        <v>506820</v>
      </c>
      <c r="F123" s="307" t="s">
        <v>99</v>
      </c>
      <c r="G123" s="309" t="s">
        <v>374</v>
      </c>
    </row>
    <row r="124" spans="1:7" s="310" customFormat="1" ht="9" customHeight="1" x14ac:dyDescent="0.2">
      <c r="A124" s="311">
        <v>121</v>
      </c>
      <c r="B124" s="312">
        <v>44985</v>
      </c>
      <c r="C124" s="313" t="s">
        <v>98</v>
      </c>
      <c r="D124" s="313" t="s">
        <v>29</v>
      </c>
      <c r="E124" s="314">
        <v>70000</v>
      </c>
      <c r="F124" s="313" t="s">
        <v>99</v>
      </c>
      <c r="G124" s="315" t="s">
        <v>375</v>
      </c>
    </row>
    <row r="125" spans="1:7" s="310" customFormat="1" ht="9" customHeight="1" x14ac:dyDescent="0.2">
      <c r="A125" s="311">
        <v>122</v>
      </c>
      <c r="B125" s="312">
        <v>44985</v>
      </c>
      <c r="C125" s="313" t="s">
        <v>98</v>
      </c>
      <c r="D125" s="313" t="s">
        <v>29</v>
      </c>
      <c r="E125" s="314">
        <v>600000</v>
      </c>
      <c r="F125" s="313" t="s">
        <v>99</v>
      </c>
      <c r="G125" s="315" t="s">
        <v>376</v>
      </c>
    </row>
    <row r="126" spans="1:7" s="310" customFormat="1" ht="9" customHeight="1" x14ac:dyDescent="0.2">
      <c r="A126" s="311">
        <v>123</v>
      </c>
      <c r="B126" s="312">
        <v>44985</v>
      </c>
      <c r="C126" s="313" t="s">
        <v>98</v>
      </c>
      <c r="D126" s="313" t="s">
        <v>29</v>
      </c>
      <c r="E126" s="314">
        <v>70000</v>
      </c>
      <c r="F126" s="313" t="s">
        <v>99</v>
      </c>
      <c r="G126" s="315" t="s">
        <v>377</v>
      </c>
    </row>
    <row r="127" spans="1:7" s="310" customFormat="1" ht="9" customHeight="1" x14ac:dyDescent="0.2">
      <c r="A127" s="311">
        <v>124</v>
      </c>
      <c r="B127" s="312">
        <v>44985</v>
      </c>
      <c r="C127" s="313" t="s">
        <v>98</v>
      </c>
      <c r="D127" s="313" t="s">
        <v>29</v>
      </c>
      <c r="E127" s="314">
        <v>483870</v>
      </c>
      <c r="F127" s="313" t="s">
        <v>99</v>
      </c>
      <c r="G127" s="315" t="s">
        <v>378</v>
      </c>
    </row>
    <row r="128" spans="1:7" s="310" customFormat="1" ht="9" customHeight="1" x14ac:dyDescent="0.2">
      <c r="A128" s="311">
        <v>125</v>
      </c>
      <c r="B128" s="312">
        <v>44985</v>
      </c>
      <c r="C128" s="313" t="s">
        <v>98</v>
      </c>
      <c r="D128" s="313" t="s">
        <v>29</v>
      </c>
      <c r="E128" s="314">
        <v>901730</v>
      </c>
      <c r="F128" s="313" t="s">
        <v>99</v>
      </c>
      <c r="G128" s="315" t="s">
        <v>374</v>
      </c>
    </row>
    <row r="129" spans="1:7" s="310" customFormat="1" ht="9" customHeight="1" x14ac:dyDescent="0.2">
      <c r="A129" s="311">
        <v>126</v>
      </c>
      <c r="B129" s="312">
        <v>44985</v>
      </c>
      <c r="C129" s="313" t="s">
        <v>98</v>
      </c>
      <c r="D129" s="313" t="s">
        <v>29</v>
      </c>
      <c r="E129" s="314">
        <v>406580</v>
      </c>
      <c r="F129" s="313" t="s">
        <v>99</v>
      </c>
      <c r="G129" s="315" t="s">
        <v>379</v>
      </c>
    </row>
    <row r="130" spans="1:7" s="310" customFormat="1" ht="9" customHeight="1" x14ac:dyDescent="0.2">
      <c r="A130" s="311">
        <v>127</v>
      </c>
      <c r="B130" s="312">
        <v>44985</v>
      </c>
      <c r="C130" s="313" t="s">
        <v>98</v>
      </c>
      <c r="D130" s="313" t="s">
        <v>29</v>
      </c>
      <c r="E130" s="314">
        <v>299200</v>
      </c>
      <c r="F130" s="313" t="s">
        <v>99</v>
      </c>
      <c r="G130" s="315" t="s">
        <v>380</v>
      </c>
    </row>
    <row r="131" spans="1:7" s="310" customFormat="1" ht="9" customHeight="1" x14ac:dyDescent="0.2">
      <c r="A131" s="311">
        <v>128</v>
      </c>
      <c r="B131" s="312">
        <v>44985</v>
      </c>
      <c r="C131" s="313" t="s">
        <v>98</v>
      </c>
      <c r="D131" s="313" t="s">
        <v>29</v>
      </c>
      <c r="E131" s="314">
        <v>100000</v>
      </c>
      <c r="F131" s="313" t="s">
        <v>99</v>
      </c>
      <c r="G131" s="315" t="s">
        <v>381</v>
      </c>
    </row>
    <row r="132" spans="1:7" s="310" customFormat="1" ht="9" customHeight="1" x14ac:dyDescent="0.2">
      <c r="A132" s="311">
        <v>129</v>
      </c>
      <c r="B132" s="312">
        <v>44985</v>
      </c>
      <c r="C132" s="313" t="s">
        <v>98</v>
      </c>
      <c r="D132" s="313" t="s">
        <v>29</v>
      </c>
      <c r="E132" s="314">
        <v>198000</v>
      </c>
      <c r="F132" s="313" t="s">
        <v>99</v>
      </c>
      <c r="G132" s="315" t="s">
        <v>382</v>
      </c>
    </row>
    <row r="133" spans="1:7" s="310" customFormat="1" ht="9" customHeight="1" x14ac:dyDescent="0.2">
      <c r="A133" s="311">
        <v>130</v>
      </c>
      <c r="B133" s="312">
        <v>44985</v>
      </c>
      <c r="C133" s="313" t="s">
        <v>98</v>
      </c>
      <c r="D133" s="313" t="s">
        <v>29</v>
      </c>
      <c r="E133" s="314">
        <v>110000</v>
      </c>
      <c r="F133" s="313" t="s">
        <v>99</v>
      </c>
      <c r="G133" s="315" t="s">
        <v>383</v>
      </c>
    </row>
    <row r="134" spans="1:7" s="310" customFormat="1" ht="9" customHeight="1" x14ac:dyDescent="0.2">
      <c r="A134" s="311">
        <v>131</v>
      </c>
      <c r="B134" s="312">
        <v>44985</v>
      </c>
      <c r="C134" s="313" t="s">
        <v>98</v>
      </c>
      <c r="D134" s="313" t="s">
        <v>29</v>
      </c>
      <c r="E134" s="314">
        <v>275000</v>
      </c>
      <c r="F134" s="313" t="s">
        <v>99</v>
      </c>
      <c r="G134" s="315" t="s">
        <v>384</v>
      </c>
    </row>
    <row r="135" spans="1:7" s="310" customFormat="1" ht="9" customHeight="1" x14ac:dyDescent="0.2">
      <c r="A135" s="311">
        <v>132</v>
      </c>
      <c r="B135" s="312">
        <v>44987</v>
      </c>
      <c r="C135" s="313" t="s">
        <v>98</v>
      </c>
      <c r="D135" s="313" t="s">
        <v>29</v>
      </c>
      <c r="E135" s="314">
        <v>544000</v>
      </c>
      <c r="F135" s="313" t="s">
        <v>99</v>
      </c>
      <c r="G135" s="315" t="s">
        <v>385</v>
      </c>
    </row>
    <row r="136" spans="1:7" s="310" customFormat="1" ht="9" customHeight="1" x14ac:dyDescent="0.2">
      <c r="A136" s="311">
        <v>133</v>
      </c>
      <c r="B136" s="312">
        <v>44988</v>
      </c>
      <c r="C136" s="313" t="s">
        <v>98</v>
      </c>
      <c r="D136" s="313" t="s">
        <v>29</v>
      </c>
      <c r="E136" s="314">
        <v>51000</v>
      </c>
      <c r="F136" s="313" t="s">
        <v>99</v>
      </c>
      <c r="G136" s="315" t="s">
        <v>386</v>
      </c>
    </row>
    <row r="137" spans="1:7" s="310" customFormat="1" ht="9" customHeight="1" x14ac:dyDescent="0.2">
      <c r="A137" s="311">
        <v>134</v>
      </c>
      <c r="B137" s="312">
        <v>44988</v>
      </c>
      <c r="C137" s="313" t="s">
        <v>98</v>
      </c>
      <c r="D137" s="313" t="s">
        <v>29</v>
      </c>
      <c r="E137" s="314">
        <v>13700</v>
      </c>
      <c r="F137" s="313" t="s">
        <v>99</v>
      </c>
      <c r="G137" s="315" t="s">
        <v>387</v>
      </c>
    </row>
    <row r="138" spans="1:7" s="310" customFormat="1" ht="9" customHeight="1" x14ac:dyDescent="0.2">
      <c r="A138" s="311">
        <v>135</v>
      </c>
      <c r="B138" s="312">
        <v>44988</v>
      </c>
      <c r="C138" s="313" t="s">
        <v>98</v>
      </c>
      <c r="D138" s="313" t="s">
        <v>29</v>
      </c>
      <c r="E138" s="314">
        <v>12000</v>
      </c>
      <c r="F138" s="313" t="s">
        <v>99</v>
      </c>
      <c r="G138" s="315" t="s">
        <v>388</v>
      </c>
    </row>
    <row r="139" spans="1:7" s="310" customFormat="1" ht="9" customHeight="1" x14ac:dyDescent="0.2">
      <c r="A139" s="311">
        <v>136</v>
      </c>
      <c r="B139" s="312">
        <v>44988</v>
      </c>
      <c r="C139" s="313" t="s">
        <v>98</v>
      </c>
      <c r="D139" s="313" t="s">
        <v>29</v>
      </c>
      <c r="E139" s="314">
        <v>84000</v>
      </c>
      <c r="F139" s="313" t="s">
        <v>99</v>
      </c>
      <c r="G139" s="315" t="s">
        <v>389</v>
      </c>
    </row>
    <row r="140" spans="1:7" s="310" customFormat="1" ht="9" customHeight="1" x14ac:dyDescent="0.2">
      <c r="A140" s="311">
        <v>137</v>
      </c>
      <c r="B140" s="312">
        <v>44988</v>
      </c>
      <c r="C140" s="313" t="s">
        <v>98</v>
      </c>
      <c r="D140" s="313" t="s">
        <v>29</v>
      </c>
      <c r="E140" s="314">
        <v>19400</v>
      </c>
      <c r="F140" s="313" t="s">
        <v>99</v>
      </c>
      <c r="G140" s="315" t="s">
        <v>390</v>
      </c>
    </row>
    <row r="141" spans="1:7" s="310" customFormat="1" ht="9" customHeight="1" x14ac:dyDescent="0.2">
      <c r="A141" s="311">
        <v>138</v>
      </c>
      <c r="B141" s="312">
        <v>44988</v>
      </c>
      <c r="C141" s="313" t="s">
        <v>98</v>
      </c>
      <c r="D141" s="313" t="s">
        <v>29</v>
      </c>
      <c r="E141" s="314">
        <v>12400</v>
      </c>
      <c r="F141" s="313" t="s">
        <v>99</v>
      </c>
      <c r="G141" s="315" t="s">
        <v>391</v>
      </c>
    </row>
    <row r="142" spans="1:7" s="310" customFormat="1" ht="9" customHeight="1" x14ac:dyDescent="0.2">
      <c r="A142" s="311">
        <v>139</v>
      </c>
      <c r="B142" s="312">
        <v>44988</v>
      </c>
      <c r="C142" s="313" t="s">
        <v>98</v>
      </c>
      <c r="D142" s="313" t="s">
        <v>29</v>
      </c>
      <c r="E142" s="314">
        <v>17600</v>
      </c>
      <c r="F142" s="313" t="s">
        <v>99</v>
      </c>
      <c r="G142" s="315" t="s">
        <v>392</v>
      </c>
    </row>
    <row r="143" spans="1:7" s="310" customFormat="1" ht="9" customHeight="1" x14ac:dyDescent="0.2">
      <c r="A143" s="311">
        <v>140</v>
      </c>
      <c r="B143" s="312">
        <v>44988</v>
      </c>
      <c r="C143" s="313" t="s">
        <v>98</v>
      </c>
      <c r="D143" s="313" t="s">
        <v>29</v>
      </c>
      <c r="E143" s="314">
        <v>19000</v>
      </c>
      <c r="F143" s="313" t="s">
        <v>99</v>
      </c>
      <c r="G143" s="315" t="s">
        <v>393</v>
      </c>
    </row>
    <row r="144" spans="1:7" s="310" customFormat="1" ht="9" customHeight="1" x14ac:dyDescent="0.2">
      <c r="A144" s="311">
        <v>141</v>
      </c>
      <c r="B144" s="312">
        <v>44988</v>
      </c>
      <c r="C144" s="313" t="s">
        <v>98</v>
      </c>
      <c r="D144" s="313" t="s">
        <v>29</v>
      </c>
      <c r="E144" s="314">
        <v>438440</v>
      </c>
      <c r="F144" s="313" t="s">
        <v>99</v>
      </c>
      <c r="G144" s="315" t="s">
        <v>394</v>
      </c>
    </row>
    <row r="145" spans="1:7" s="310" customFormat="1" ht="9" customHeight="1" x14ac:dyDescent="0.2">
      <c r="A145" s="311">
        <v>142</v>
      </c>
      <c r="B145" s="312">
        <v>44991</v>
      </c>
      <c r="C145" s="313" t="s">
        <v>98</v>
      </c>
      <c r="D145" s="313" t="s">
        <v>29</v>
      </c>
      <c r="E145" s="314">
        <v>22050</v>
      </c>
      <c r="F145" s="313" t="s">
        <v>99</v>
      </c>
      <c r="G145" s="315" t="s">
        <v>395</v>
      </c>
    </row>
    <row r="146" spans="1:7" s="310" customFormat="1" ht="9" customHeight="1" x14ac:dyDescent="0.2">
      <c r="A146" s="311">
        <v>143</v>
      </c>
      <c r="B146" s="312">
        <v>44991</v>
      </c>
      <c r="C146" s="313" t="s">
        <v>98</v>
      </c>
      <c r="D146" s="313" t="s">
        <v>29</v>
      </c>
      <c r="E146" s="314">
        <v>24300</v>
      </c>
      <c r="F146" s="313" t="s">
        <v>99</v>
      </c>
      <c r="G146" s="315" t="s">
        <v>396</v>
      </c>
    </row>
    <row r="147" spans="1:7" s="310" customFormat="1" ht="9" customHeight="1" x14ac:dyDescent="0.2">
      <c r="A147" s="311">
        <v>144</v>
      </c>
      <c r="B147" s="312">
        <v>44991</v>
      </c>
      <c r="C147" s="313" t="s">
        <v>98</v>
      </c>
      <c r="D147" s="313" t="s">
        <v>29</v>
      </c>
      <c r="E147" s="314">
        <v>19900</v>
      </c>
      <c r="F147" s="313" t="s">
        <v>99</v>
      </c>
      <c r="G147" s="315" t="s">
        <v>397</v>
      </c>
    </row>
    <row r="148" spans="1:7" s="310" customFormat="1" ht="9" customHeight="1" x14ac:dyDescent="0.2">
      <c r="A148" s="311">
        <v>145</v>
      </c>
      <c r="B148" s="312">
        <v>44993</v>
      </c>
      <c r="C148" s="313" t="s">
        <v>98</v>
      </c>
      <c r="D148" s="313" t="s">
        <v>29</v>
      </c>
      <c r="E148" s="314">
        <v>2500000</v>
      </c>
      <c r="F148" s="313" t="s">
        <v>99</v>
      </c>
      <c r="G148" s="315" t="s">
        <v>398</v>
      </c>
    </row>
    <row r="149" spans="1:7" s="310" customFormat="1" ht="9" customHeight="1" x14ac:dyDescent="0.2">
      <c r="A149" s="311">
        <v>146</v>
      </c>
      <c r="B149" s="312">
        <v>44993</v>
      </c>
      <c r="C149" s="313" t="s">
        <v>98</v>
      </c>
      <c r="D149" s="313" t="s">
        <v>29</v>
      </c>
      <c r="E149" s="314">
        <v>2500000</v>
      </c>
      <c r="F149" s="313" t="s">
        <v>99</v>
      </c>
      <c r="G149" s="315" t="s">
        <v>399</v>
      </c>
    </row>
    <row r="150" spans="1:7" s="310" customFormat="1" ht="9" customHeight="1" x14ac:dyDescent="0.2">
      <c r="A150" s="311">
        <v>147</v>
      </c>
      <c r="B150" s="312">
        <v>44993</v>
      </c>
      <c r="C150" s="313" t="s">
        <v>98</v>
      </c>
      <c r="D150" s="313" t="s">
        <v>29</v>
      </c>
      <c r="E150" s="314">
        <v>2500000</v>
      </c>
      <c r="F150" s="313" t="s">
        <v>99</v>
      </c>
      <c r="G150" s="315" t="s">
        <v>400</v>
      </c>
    </row>
    <row r="151" spans="1:7" s="310" customFormat="1" ht="9" customHeight="1" x14ac:dyDescent="0.2">
      <c r="A151" s="311">
        <v>148</v>
      </c>
      <c r="B151" s="312">
        <v>44993</v>
      </c>
      <c r="C151" s="313" t="s">
        <v>98</v>
      </c>
      <c r="D151" s="313" t="s">
        <v>29</v>
      </c>
      <c r="E151" s="314">
        <v>151800</v>
      </c>
      <c r="F151" s="313" t="s">
        <v>99</v>
      </c>
      <c r="G151" s="315" t="s">
        <v>401</v>
      </c>
    </row>
    <row r="152" spans="1:7" s="310" customFormat="1" ht="9" customHeight="1" x14ac:dyDescent="0.2">
      <c r="A152" s="311">
        <v>149</v>
      </c>
      <c r="B152" s="312">
        <v>44993</v>
      </c>
      <c r="C152" s="313" t="s">
        <v>98</v>
      </c>
      <c r="D152" s="313" t="s">
        <v>29</v>
      </c>
      <c r="E152" s="314">
        <v>35200</v>
      </c>
      <c r="F152" s="313" t="s">
        <v>99</v>
      </c>
      <c r="G152" s="315" t="s">
        <v>402</v>
      </c>
    </row>
    <row r="153" spans="1:7" s="310" customFormat="1" ht="9" customHeight="1" x14ac:dyDescent="0.2">
      <c r="A153" s="311">
        <v>150</v>
      </c>
      <c r="B153" s="312">
        <v>44993</v>
      </c>
      <c r="C153" s="313" t="s">
        <v>98</v>
      </c>
      <c r="D153" s="313" t="s">
        <v>29</v>
      </c>
      <c r="E153" s="314">
        <v>300000</v>
      </c>
      <c r="F153" s="313" t="s">
        <v>99</v>
      </c>
      <c r="G153" s="315" t="s">
        <v>403</v>
      </c>
    </row>
    <row r="154" spans="1:7" s="310" customFormat="1" ht="9" customHeight="1" x14ac:dyDescent="0.2">
      <c r="A154" s="311">
        <v>151</v>
      </c>
      <c r="B154" s="312">
        <v>44993</v>
      </c>
      <c r="C154" s="313" t="s">
        <v>98</v>
      </c>
      <c r="D154" s="313" t="s">
        <v>29</v>
      </c>
      <c r="E154" s="314">
        <v>170000</v>
      </c>
      <c r="F154" s="313" t="s">
        <v>99</v>
      </c>
      <c r="G154" s="315" t="s">
        <v>404</v>
      </c>
    </row>
    <row r="155" spans="1:7" s="310" customFormat="1" ht="9" customHeight="1" x14ac:dyDescent="0.2">
      <c r="A155" s="311">
        <v>152</v>
      </c>
      <c r="B155" s="312">
        <v>44993</v>
      </c>
      <c r="C155" s="313" t="s">
        <v>98</v>
      </c>
      <c r="D155" s="313" t="s">
        <v>29</v>
      </c>
      <c r="E155" s="314">
        <v>2500000</v>
      </c>
      <c r="F155" s="313" t="s">
        <v>99</v>
      </c>
      <c r="G155" s="315" t="s">
        <v>405</v>
      </c>
    </row>
    <row r="156" spans="1:7" s="310" customFormat="1" ht="9" customHeight="1" x14ac:dyDescent="0.2">
      <c r="A156" s="311">
        <v>153</v>
      </c>
      <c r="B156" s="312">
        <v>44993</v>
      </c>
      <c r="C156" s="313" t="s">
        <v>98</v>
      </c>
      <c r="D156" s="313" t="s">
        <v>29</v>
      </c>
      <c r="E156" s="314">
        <v>9000</v>
      </c>
      <c r="F156" s="313" t="s">
        <v>99</v>
      </c>
      <c r="G156" s="315" t="s">
        <v>406</v>
      </c>
    </row>
    <row r="157" spans="1:7" s="310" customFormat="1" ht="9" customHeight="1" x14ac:dyDescent="0.2">
      <c r="A157" s="311">
        <v>154</v>
      </c>
      <c r="B157" s="312">
        <v>44993</v>
      </c>
      <c r="C157" s="313" t="s">
        <v>98</v>
      </c>
      <c r="D157" s="313" t="s">
        <v>29</v>
      </c>
      <c r="E157" s="314">
        <v>53550</v>
      </c>
      <c r="F157" s="313" t="s">
        <v>99</v>
      </c>
      <c r="G157" s="315" t="s">
        <v>407</v>
      </c>
    </row>
    <row r="158" spans="1:7" s="310" customFormat="1" ht="9" customHeight="1" x14ac:dyDescent="0.2">
      <c r="A158" s="311">
        <v>155</v>
      </c>
      <c r="B158" s="312">
        <v>44993</v>
      </c>
      <c r="C158" s="313" t="s">
        <v>98</v>
      </c>
      <c r="D158" s="313" t="s">
        <v>29</v>
      </c>
      <c r="E158" s="314">
        <v>99000</v>
      </c>
      <c r="F158" s="313" t="s">
        <v>99</v>
      </c>
      <c r="G158" s="315" t="s">
        <v>407</v>
      </c>
    </row>
    <row r="159" spans="1:7" s="310" customFormat="1" ht="9" customHeight="1" x14ac:dyDescent="0.2">
      <c r="A159" s="311">
        <v>156</v>
      </c>
      <c r="B159" s="312">
        <v>44993</v>
      </c>
      <c r="C159" s="313" t="s">
        <v>98</v>
      </c>
      <c r="D159" s="313" t="s">
        <v>29</v>
      </c>
      <c r="E159" s="314">
        <v>239000</v>
      </c>
      <c r="F159" s="313" t="s">
        <v>99</v>
      </c>
      <c r="G159" s="315" t="s">
        <v>407</v>
      </c>
    </row>
    <row r="160" spans="1:7" s="310" customFormat="1" ht="9" customHeight="1" x14ac:dyDescent="0.2">
      <c r="A160" s="311">
        <v>157</v>
      </c>
      <c r="B160" s="312">
        <v>44995</v>
      </c>
      <c r="C160" s="313" t="s">
        <v>98</v>
      </c>
      <c r="D160" s="313" t="s">
        <v>29</v>
      </c>
      <c r="E160" s="314">
        <v>48350</v>
      </c>
      <c r="F160" s="313" t="s">
        <v>99</v>
      </c>
      <c r="G160" s="315" t="s">
        <v>408</v>
      </c>
    </row>
    <row r="161" spans="1:7" s="310" customFormat="1" ht="9" customHeight="1" x14ac:dyDescent="0.2">
      <c r="A161" s="311">
        <v>158</v>
      </c>
      <c r="B161" s="312">
        <v>44995</v>
      </c>
      <c r="C161" s="313" t="s">
        <v>98</v>
      </c>
      <c r="D161" s="313" t="s">
        <v>29</v>
      </c>
      <c r="E161" s="314">
        <v>1650</v>
      </c>
      <c r="F161" s="313" t="s">
        <v>99</v>
      </c>
      <c r="G161" s="315" t="s">
        <v>408</v>
      </c>
    </row>
    <row r="162" spans="1:7" s="310" customFormat="1" ht="9" customHeight="1" x14ac:dyDescent="0.2">
      <c r="A162" s="311">
        <v>159</v>
      </c>
      <c r="B162" s="312">
        <v>44995</v>
      </c>
      <c r="C162" s="313" t="s">
        <v>98</v>
      </c>
      <c r="D162" s="313" t="s">
        <v>29</v>
      </c>
      <c r="E162" s="314">
        <v>324920</v>
      </c>
      <c r="F162" s="313" t="s">
        <v>99</v>
      </c>
      <c r="G162" s="315" t="s">
        <v>409</v>
      </c>
    </row>
    <row r="163" spans="1:7" s="310" customFormat="1" ht="9" customHeight="1" x14ac:dyDescent="0.2">
      <c r="A163" s="311">
        <v>160</v>
      </c>
      <c r="B163" s="312">
        <v>44995</v>
      </c>
      <c r="C163" s="313" t="s">
        <v>98</v>
      </c>
      <c r="D163" s="313" t="s">
        <v>29</v>
      </c>
      <c r="E163" s="314">
        <v>11080</v>
      </c>
      <c r="F163" s="313" t="s">
        <v>99</v>
      </c>
      <c r="G163" s="315" t="s">
        <v>410</v>
      </c>
    </row>
    <row r="164" spans="1:7" s="310" customFormat="1" ht="9" customHeight="1" x14ac:dyDescent="0.2">
      <c r="A164" s="311">
        <v>161</v>
      </c>
      <c r="B164" s="312">
        <v>44995</v>
      </c>
      <c r="C164" s="313" t="s">
        <v>98</v>
      </c>
      <c r="D164" s="313" t="s">
        <v>29</v>
      </c>
      <c r="E164" s="314">
        <v>60000</v>
      </c>
      <c r="F164" s="313" t="s">
        <v>99</v>
      </c>
      <c r="G164" s="315" t="s">
        <v>411</v>
      </c>
    </row>
    <row r="165" spans="1:7" s="310" customFormat="1" ht="9" customHeight="1" x14ac:dyDescent="0.2">
      <c r="A165" s="311">
        <v>162</v>
      </c>
      <c r="B165" s="312">
        <v>44995</v>
      </c>
      <c r="C165" s="313" t="s">
        <v>98</v>
      </c>
      <c r="D165" s="313" t="s">
        <v>29</v>
      </c>
      <c r="E165" s="314">
        <v>2086000</v>
      </c>
      <c r="F165" s="313" t="s">
        <v>99</v>
      </c>
      <c r="G165" s="315" t="s">
        <v>412</v>
      </c>
    </row>
    <row r="166" spans="1:7" s="310" customFormat="1" ht="9" customHeight="1" x14ac:dyDescent="0.2">
      <c r="A166" s="311">
        <v>163</v>
      </c>
      <c r="B166" s="312">
        <v>44995</v>
      </c>
      <c r="C166" s="313" t="s">
        <v>98</v>
      </c>
      <c r="D166" s="313" t="s">
        <v>29</v>
      </c>
      <c r="E166" s="314">
        <v>365000</v>
      </c>
      <c r="F166" s="313" t="s">
        <v>99</v>
      </c>
      <c r="G166" s="315" t="s">
        <v>413</v>
      </c>
    </row>
    <row r="167" spans="1:7" s="310" customFormat="1" ht="9" customHeight="1" x14ac:dyDescent="0.2">
      <c r="A167" s="311">
        <v>164</v>
      </c>
      <c r="B167" s="312">
        <v>44995</v>
      </c>
      <c r="C167" s="313" t="s">
        <v>98</v>
      </c>
      <c r="D167" s="313" t="s">
        <v>29</v>
      </c>
      <c r="E167" s="314">
        <v>240000</v>
      </c>
      <c r="F167" s="313" t="s">
        <v>99</v>
      </c>
      <c r="G167" s="315" t="s">
        <v>414</v>
      </c>
    </row>
    <row r="168" spans="1:7" s="310" customFormat="1" ht="9" customHeight="1" x14ac:dyDescent="0.2">
      <c r="A168" s="311">
        <v>165</v>
      </c>
      <c r="B168" s="312">
        <v>44995</v>
      </c>
      <c r="C168" s="313" t="s">
        <v>98</v>
      </c>
      <c r="D168" s="313" t="s">
        <v>29</v>
      </c>
      <c r="E168" s="314">
        <v>155520</v>
      </c>
      <c r="F168" s="313" t="s">
        <v>99</v>
      </c>
      <c r="G168" s="315" t="s">
        <v>415</v>
      </c>
    </row>
    <row r="169" spans="1:7" s="310" customFormat="1" ht="9" customHeight="1" x14ac:dyDescent="0.2">
      <c r="A169" s="311">
        <v>166</v>
      </c>
      <c r="B169" s="312">
        <v>44995</v>
      </c>
      <c r="C169" s="313" t="s">
        <v>98</v>
      </c>
      <c r="D169" s="313" t="s">
        <v>29</v>
      </c>
      <c r="E169" s="314">
        <v>18000</v>
      </c>
      <c r="F169" s="313" t="s">
        <v>99</v>
      </c>
      <c r="G169" s="315" t="s">
        <v>416</v>
      </c>
    </row>
    <row r="170" spans="1:7" s="310" customFormat="1" ht="9" customHeight="1" x14ac:dyDescent="0.2">
      <c r="A170" s="311">
        <v>167</v>
      </c>
      <c r="B170" s="312">
        <v>44995</v>
      </c>
      <c r="C170" s="313" t="s">
        <v>98</v>
      </c>
      <c r="D170" s="313" t="s">
        <v>29</v>
      </c>
      <c r="E170" s="314">
        <v>116000</v>
      </c>
      <c r="F170" s="313" t="s">
        <v>99</v>
      </c>
      <c r="G170" s="315" t="s">
        <v>417</v>
      </c>
    </row>
    <row r="171" spans="1:7" s="310" customFormat="1" ht="9" customHeight="1" x14ac:dyDescent="0.2">
      <c r="A171" s="311">
        <v>168</v>
      </c>
      <c r="B171" s="312">
        <v>44995</v>
      </c>
      <c r="C171" s="313" t="s">
        <v>98</v>
      </c>
      <c r="D171" s="313" t="s">
        <v>29</v>
      </c>
      <c r="E171" s="314">
        <v>116000</v>
      </c>
      <c r="F171" s="313" t="s">
        <v>99</v>
      </c>
      <c r="G171" s="315" t="s">
        <v>418</v>
      </c>
    </row>
    <row r="172" spans="1:7" s="310" customFormat="1" ht="9" customHeight="1" x14ac:dyDescent="0.2">
      <c r="A172" s="311">
        <v>169</v>
      </c>
      <c r="B172" s="312">
        <v>44995</v>
      </c>
      <c r="C172" s="313" t="s">
        <v>98</v>
      </c>
      <c r="D172" s="313" t="s">
        <v>29</v>
      </c>
      <c r="E172" s="314">
        <v>116000</v>
      </c>
      <c r="F172" s="313" t="s">
        <v>99</v>
      </c>
      <c r="G172" s="315" t="s">
        <v>419</v>
      </c>
    </row>
    <row r="173" spans="1:7" s="310" customFormat="1" ht="9" customHeight="1" x14ac:dyDescent="0.2">
      <c r="A173" s="311">
        <v>170</v>
      </c>
      <c r="B173" s="312">
        <v>44995</v>
      </c>
      <c r="C173" s="313" t="s">
        <v>98</v>
      </c>
      <c r="D173" s="313" t="s">
        <v>29</v>
      </c>
      <c r="E173" s="314">
        <v>116000</v>
      </c>
      <c r="F173" s="313" t="s">
        <v>99</v>
      </c>
      <c r="G173" s="315" t="s">
        <v>420</v>
      </c>
    </row>
    <row r="174" spans="1:7" s="310" customFormat="1" ht="9" customHeight="1" x14ac:dyDescent="0.2">
      <c r="A174" s="311">
        <v>171</v>
      </c>
      <c r="B174" s="312">
        <v>44995</v>
      </c>
      <c r="C174" s="313" t="s">
        <v>98</v>
      </c>
      <c r="D174" s="313" t="s">
        <v>29</v>
      </c>
      <c r="E174" s="314">
        <v>3560</v>
      </c>
      <c r="F174" s="313" t="s">
        <v>99</v>
      </c>
      <c r="G174" s="315" t="s">
        <v>421</v>
      </c>
    </row>
    <row r="175" spans="1:7" s="310" customFormat="1" ht="9" customHeight="1" x14ac:dyDescent="0.2">
      <c r="A175" s="311">
        <v>172</v>
      </c>
      <c r="B175" s="312">
        <v>44995</v>
      </c>
      <c r="C175" s="313" t="s">
        <v>98</v>
      </c>
      <c r="D175" s="313" t="s">
        <v>29</v>
      </c>
      <c r="E175" s="314">
        <v>104440</v>
      </c>
      <c r="F175" s="313" t="s">
        <v>99</v>
      </c>
      <c r="G175" s="315" t="s">
        <v>422</v>
      </c>
    </row>
    <row r="176" spans="1:7" s="310" customFormat="1" ht="9" customHeight="1" x14ac:dyDescent="0.2">
      <c r="A176" s="311">
        <v>173</v>
      </c>
      <c r="B176" s="312">
        <v>44995</v>
      </c>
      <c r="C176" s="313" t="s">
        <v>98</v>
      </c>
      <c r="D176" s="313" t="s">
        <v>29</v>
      </c>
      <c r="E176" s="314">
        <v>538000</v>
      </c>
      <c r="F176" s="313" t="s">
        <v>99</v>
      </c>
      <c r="G176" s="315" t="s">
        <v>423</v>
      </c>
    </row>
    <row r="177" spans="1:7" s="310" customFormat="1" ht="9" customHeight="1" x14ac:dyDescent="0.2">
      <c r="A177" s="311">
        <v>174</v>
      </c>
      <c r="B177" s="312">
        <v>44995</v>
      </c>
      <c r="C177" s="313" t="s">
        <v>98</v>
      </c>
      <c r="D177" s="313" t="s">
        <v>29</v>
      </c>
      <c r="E177" s="314">
        <v>5940</v>
      </c>
      <c r="F177" s="313" t="s">
        <v>99</v>
      </c>
      <c r="G177" s="315" t="s">
        <v>424</v>
      </c>
    </row>
    <row r="178" spans="1:7" s="310" customFormat="1" ht="9" customHeight="1" x14ac:dyDescent="0.2">
      <c r="A178" s="311">
        <v>175</v>
      </c>
      <c r="B178" s="312">
        <v>44995</v>
      </c>
      <c r="C178" s="313" t="s">
        <v>98</v>
      </c>
      <c r="D178" s="313" t="s">
        <v>29</v>
      </c>
      <c r="E178" s="314">
        <v>174060</v>
      </c>
      <c r="F178" s="313" t="s">
        <v>99</v>
      </c>
      <c r="G178" s="315" t="s">
        <v>425</v>
      </c>
    </row>
    <row r="179" spans="1:7" s="310" customFormat="1" ht="9" customHeight="1" x14ac:dyDescent="0.2">
      <c r="A179" s="311">
        <v>176</v>
      </c>
      <c r="B179" s="312">
        <v>44995</v>
      </c>
      <c r="C179" s="313" t="s">
        <v>98</v>
      </c>
      <c r="D179" s="313" t="s">
        <v>29</v>
      </c>
      <c r="E179" s="314">
        <v>13200</v>
      </c>
      <c r="F179" s="313" t="s">
        <v>99</v>
      </c>
      <c r="G179" s="315" t="s">
        <v>426</v>
      </c>
    </row>
    <row r="180" spans="1:7" s="310" customFormat="1" ht="9" customHeight="1" x14ac:dyDescent="0.2">
      <c r="A180" s="311">
        <v>177</v>
      </c>
      <c r="B180" s="312">
        <v>44995</v>
      </c>
      <c r="C180" s="313" t="s">
        <v>98</v>
      </c>
      <c r="D180" s="313" t="s">
        <v>29</v>
      </c>
      <c r="E180" s="314">
        <v>136800</v>
      </c>
      <c r="F180" s="313" t="s">
        <v>99</v>
      </c>
      <c r="G180" s="315" t="s">
        <v>427</v>
      </c>
    </row>
    <row r="181" spans="1:7" s="310" customFormat="1" ht="9" customHeight="1" x14ac:dyDescent="0.2">
      <c r="A181" s="311">
        <v>178</v>
      </c>
      <c r="B181" s="312">
        <v>44995</v>
      </c>
      <c r="C181" s="313" t="s">
        <v>98</v>
      </c>
      <c r="D181" s="313" t="s">
        <v>29</v>
      </c>
      <c r="E181" s="314">
        <v>26400</v>
      </c>
      <c r="F181" s="313" t="s">
        <v>99</v>
      </c>
      <c r="G181" s="315" t="s">
        <v>428</v>
      </c>
    </row>
    <row r="182" spans="1:7" s="310" customFormat="1" ht="9" customHeight="1" x14ac:dyDescent="0.2">
      <c r="A182" s="311">
        <v>179</v>
      </c>
      <c r="B182" s="312">
        <v>44995</v>
      </c>
      <c r="C182" s="313" t="s">
        <v>98</v>
      </c>
      <c r="D182" s="313" t="s">
        <v>29</v>
      </c>
      <c r="E182" s="314">
        <v>273600</v>
      </c>
      <c r="F182" s="313" t="s">
        <v>99</v>
      </c>
      <c r="G182" s="315" t="s">
        <v>429</v>
      </c>
    </row>
    <row r="183" spans="1:7" s="310" customFormat="1" ht="9" customHeight="1" x14ac:dyDescent="0.2">
      <c r="A183" s="311">
        <v>180</v>
      </c>
      <c r="B183" s="312">
        <v>44995</v>
      </c>
      <c r="C183" s="313" t="s">
        <v>98</v>
      </c>
      <c r="D183" s="313" t="s">
        <v>29</v>
      </c>
      <c r="E183" s="314">
        <v>190000</v>
      </c>
      <c r="F183" s="313" t="s">
        <v>99</v>
      </c>
      <c r="G183" s="315" t="s">
        <v>430</v>
      </c>
    </row>
    <row r="184" spans="1:7" s="310" customFormat="1" ht="9" customHeight="1" x14ac:dyDescent="0.2">
      <c r="A184" s="311">
        <v>181</v>
      </c>
      <c r="B184" s="312">
        <v>44995</v>
      </c>
      <c r="C184" s="313" t="s">
        <v>98</v>
      </c>
      <c r="D184" s="313" t="s">
        <v>29</v>
      </c>
      <c r="E184" s="314">
        <v>233480</v>
      </c>
      <c r="F184" s="313" t="s">
        <v>99</v>
      </c>
      <c r="G184" s="315" t="s">
        <v>431</v>
      </c>
    </row>
    <row r="185" spans="1:7" s="310" customFormat="1" ht="9" customHeight="1" x14ac:dyDescent="0.2">
      <c r="A185" s="311">
        <v>182</v>
      </c>
      <c r="B185" s="312">
        <v>44995</v>
      </c>
      <c r="C185" s="313" t="s">
        <v>98</v>
      </c>
      <c r="D185" s="313" t="s">
        <v>29</v>
      </c>
      <c r="E185" s="314">
        <v>1256820</v>
      </c>
      <c r="F185" s="313" t="s">
        <v>99</v>
      </c>
      <c r="G185" s="315" t="s">
        <v>432</v>
      </c>
    </row>
    <row r="186" spans="1:7" s="310" customFormat="1" ht="9" customHeight="1" x14ac:dyDescent="0.2">
      <c r="A186" s="311">
        <v>183</v>
      </c>
      <c r="B186" s="312">
        <v>44995</v>
      </c>
      <c r="C186" s="313" t="s">
        <v>98</v>
      </c>
      <c r="D186" s="313" t="s">
        <v>29</v>
      </c>
      <c r="E186" s="314">
        <v>149760</v>
      </c>
      <c r="F186" s="313" t="s">
        <v>99</v>
      </c>
      <c r="G186" s="315" t="s">
        <v>433</v>
      </c>
    </row>
    <row r="187" spans="1:7" s="310" customFormat="1" ht="9" customHeight="1" x14ac:dyDescent="0.2">
      <c r="A187" s="311">
        <v>184</v>
      </c>
      <c r="B187" s="312">
        <v>44995</v>
      </c>
      <c r="C187" s="313" t="s">
        <v>98</v>
      </c>
      <c r="D187" s="313" t="s">
        <v>29</v>
      </c>
      <c r="E187" s="314">
        <v>931840</v>
      </c>
      <c r="F187" s="313" t="s">
        <v>99</v>
      </c>
      <c r="G187" s="315" t="s">
        <v>434</v>
      </c>
    </row>
    <row r="188" spans="1:7" s="310" customFormat="1" ht="9" customHeight="1" x14ac:dyDescent="0.2">
      <c r="A188" s="311">
        <v>185</v>
      </c>
      <c r="B188" s="312">
        <v>44995</v>
      </c>
      <c r="C188" s="313" t="s">
        <v>98</v>
      </c>
      <c r="D188" s="313" t="s">
        <v>29</v>
      </c>
      <c r="E188" s="314">
        <v>43680</v>
      </c>
      <c r="F188" s="313" t="s">
        <v>99</v>
      </c>
      <c r="G188" s="315" t="s">
        <v>435</v>
      </c>
    </row>
    <row r="189" spans="1:7" s="310" customFormat="1" ht="9" customHeight="1" x14ac:dyDescent="0.2">
      <c r="A189" s="311">
        <v>186</v>
      </c>
      <c r="B189" s="312">
        <v>44995</v>
      </c>
      <c r="C189" s="313" t="s">
        <v>98</v>
      </c>
      <c r="D189" s="313" t="s">
        <v>29</v>
      </c>
      <c r="E189" s="314">
        <v>50000</v>
      </c>
      <c r="F189" s="313" t="s">
        <v>99</v>
      </c>
      <c r="G189" s="315" t="s">
        <v>436</v>
      </c>
    </row>
    <row r="190" spans="1:7" s="310" customFormat="1" ht="9" customHeight="1" x14ac:dyDescent="0.2">
      <c r="A190" s="311">
        <v>187</v>
      </c>
      <c r="B190" s="312">
        <v>44995</v>
      </c>
      <c r="C190" s="313" t="s">
        <v>98</v>
      </c>
      <c r="D190" s="313" t="s">
        <v>29</v>
      </c>
      <c r="E190" s="314">
        <v>140000</v>
      </c>
      <c r="F190" s="313" t="s">
        <v>99</v>
      </c>
      <c r="G190" s="315" t="s">
        <v>437</v>
      </c>
    </row>
    <row r="191" spans="1:7" s="310" customFormat="1" ht="9" customHeight="1" x14ac:dyDescent="0.2">
      <c r="A191" s="311">
        <v>188</v>
      </c>
      <c r="B191" s="312">
        <v>44995</v>
      </c>
      <c r="C191" s="313" t="s">
        <v>98</v>
      </c>
      <c r="D191" s="313" t="s">
        <v>29</v>
      </c>
      <c r="E191" s="314">
        <v>122500</v>
      </c>
      <c r="F191" s="313" t="s">
        <v>99</v>
      </c>
      <c r="G191" s="315" t="s">
        <v>438</v>
      </c>
    </row>
    <row r="192" spans="1:7" s="310" customFormat="1" ht="9" customHeight="1" x14ac:dyDescent="0.2">
      <c r="A192" s="311">
        <v>189</v>
      </c>
      <c r="B192" s="312">
        <v>44995</v>
      </c>
      <c r="C192" s="313" t="s">
        <v>98</v>
      </c>
      <c r="D192" s="313" t="s">
        <v>29</v>
      </c>
      <c r="E192" s="314">
        <v>108500</v>
      </c>
      <c r="F192" s="313" t="s">
        <v>99</v>
      </c>
      <c r="G192" s="315" t="s">
        <v>439</v>
      </c>
    </row>
    <row r="193" spans="1:7" s="310" customFormat="1" ht="9" customHeight="1" x14ac:dyDescent="0.2">
      <c r="A193" s="311">
        <v>190</v>
      </c>
      <c r="B193" s="312">
        <v>44995</v>
      </c>
      <c r="C193" s="313" t="s">
        <v>98</v>
      </c>
      <c r="D193" s="313" t="s">
        <v>29</v>
      </c>
      <c r="E193" s="314">
        <v>84000</v>
      </c>
      <c r="F193" s="313" t="s">
        <v>99</v>
      </c>
      <c r="G193" s="315" t="s">
        <v>440</v>
      </c>
    </row>
    <row r="194" spans="1:7" s="310" customFormat="1" ht="9" customHeight="1" x14ac:dyDescent="0.2">
      <c r="A194" s="311">
        <v>191</v>
      </c>
      <c r="B194" s="312">
        <v>44995</v>
      </c>
      <c r="C194" s="313" t="s">
        <v>98</v>
      </c>
      <c r="D194" s="313" t="s">
        <v>29</v>
      </c>
      <c r="E194" s="314">
        <v>110380</v>
      </c>
      <c r="F194" s="313" t="s">
        <v>99</v>
      </c>
      <c r="G194" s="315" t="s">
        <v>441</v>
      </c>
    </row>
    <row r="195" spans="1:7" s="310" customFormat="1" ht="9" customHeight="1" x14ac:dyDescent="0.2">
      <c r="A195" s="311">
        <v>192</v>
      </c>
      <c r="B195" s="312">
        <v>44995</v>
      </c>
      <c r="C195" s="313" t="s">
        <v>98</v>
      </c>
      <c r="D195" s="313" t="s">
        <v>29</v>
      </c>
      <c r="E195" s="314">
        <v>128950</v>
      </c>
      <c r="F195" s="313" t="s">
        <v>99</v>
      </c>
      <c r="G195" s="315" t="s">
        <v>442</v>
      </c>
    </row>
    <row r="196" spans="1:7" s="310" customFormat="1" ht="9" customHeight="1" x14ac:dyDescent="0.2">
      <c r="A196" s="311">
        <v>193</v>
      </c>
      <c r="B196" s="312">
        <v>44995</v>
      </c>
      <c r="C196" s="313" t="s">
        <v>98</v>
      </c>
      <c r="D196" s="313" t="s">
        <v>29</v>
      </c>
      <c r="E196" s="314">
        <v>43680</v>
      </c>
      <c r="F196" s="313" t="s">
        <v>99</v>
      </c>
      <c r="G196" s="315" t="s">
        <v>443</v>
      </c>
    </row>
    <row r="197" spans="1:7" s="310" customFormat="1" ht="9" customHeight="1" x14ac:dyDescent="0.2">
      <c r="A197" s="311">
        <v>194</v>
      </c>
      <c r="B197" s="312">
        <v>44995</v>
      </c>
      <c r="C197" s="313" t="s">
        <v>98</v>
      </c>
      <c r="D197" s="313" t="s">
        <v>29</v>
      </c>
      <c r="E197" s="314">
        <v>1164800</v>
      </c>
      <c r="F197" s="313" t="s">
        <v>99</v>
      </c>
      <c r="G197" s="315" t="s">
        <v>444</v>
      </c>
    </row>
    <row r="198" spans="1:7" s="310" customFormat="1" ht="9" customHeight="1" x14ac:dyDescent="0.2">
      <c r="A198" s="311">
        <v>195</v>
      </c>
      <c r="B198" s="312">
        <v>44995</v>
      </c>
      <c r="C198" s="313" t="s">
        <v>98</v>
      </c>
      <c r="D198" s="313" t="s">
        <v>29</v>
      </c>
      <c r="E198" s="314">
        <v>103100</v>
      </c>
      <c r="F198" s="313" t="s">
        <v>99</v>
      </c>
      <c r="G198" s="315" t="s">
        <v>445</v>
      </c>
    </row>
    <row r="199" spans="1:7" s="310" customFormat="1" ht="9" customHeight="1" x14ac:dyDescent="0.2">
      <c r="A199" s="311">
        <v>196</v>
      </c>
      <c r="B199" s="312">
        <v>44995</v>
      </c>
      <c r="C199" s="313" t="s">
        <v>98</v>
      </c>
      <c r="D199" s="313" t="s">
        <v>29</v>
      </c>
      <c r="E199" s="314">
        <v>121970</v>
      </c>
      <c r="F199" s="313" t="s">
        <v>99</v>
      </c>
      <c r="G199" s="315" t="s">
        <v>446</v>
      </c>
    </row>
    <row r="200" spans="1:7" s="310" customFormat="1" ht="9" customHeight="1" x14ac:dyDescent="0.2">
      <c r="A200" s="311">
        <v>197</v>
      </c>
      <c r="B200" s="312">
        <v>44995</v>
      </c>
      <c r="C200" s="313" t="s">
        <v>98</v>
      </c>
      <c r="D200" s="313" t="s">
        <v>29</v>
      </c>
      <c r="E200" s="314">
        <v>43680</v>
      </c>
      <c r="F200" s="313" t="s">
        <v>99</v>
      </c>
      <c r="G200" s="315" t="s">
        <v>447</v>
      </c>
    </row>
    <row r="201" spans="1:7" s="310" customFormat="1" ht="9" customHeight="1" x14ac:dyDescent="0.2">
      <c r="A201" s="311">
        <v>198</v>
      </c>
      <c r="B201" s="312">
        <v>44995</v>
      </c>
      <c r="C201" s="313" t="s">
        <v>98</v>
      </c>
      <c r="D201" s="313" t="s">
        <v>29</v>
      </c>
      <c r="E201" s="314">
        <v>1077440</v>
      </c>
      <c r="F201" s="313" t="s">
        <v>99</v>
      </c>
      <c r="G201" s="315" t="s">
        <v>448</v>
      </c>
    </row>
    <row r="202" spans="1:7" s="310" customFormat="1" ht="9" customHeight="1" x14ac:dyDescent="0.2">
      <c r="A202" s="311">
        <v>199</v>
      </c>
      <c r="B202" s="312">
        <v>44995</v>
      </c>
      <c r="C202" s="313" t="s">
        <v>98</v>
      </c>
      <c r="D202" s="313" t="s">
        <v>29</v>
      </c>
      <c r="E202" s="314">
        <v>88540</v>
      </c>
      <c r="F202" s="313" t="s">
        <v>99</v>
      </c>
      <c r="G202" s="315" t="s">
        <v>449</v>
      </c>
    </row>
    <row r="203" spans="1:7" s="310" customFormat="1" ht="9" customHeight="1" x14ac:dyDescent="0.2">
      <c r="A203" s="311">
        <v>200</v>
      </c>
      <c r="B203" s="312">
        <v>44995</v>
      </c>
      <c r="C203" s="313" t="s">
        <v>98</v>
      </c>
      <c r="D203" s="313" t="s">
        <v>29</v>
      </c>
      <c r="E203" s="314">
        <v>43680</v>
      </c>
      <c r="F203" s="313" t="s">
        <v>99</v>
      </c>
      <c r="G203" s="315" t="s">
        <v>450</v>
      </c>
    </row>
    <row r="204" spans="1:7" s="310" customFormat="1" ht="9" customHeight="1" x14ac:dyDescent="0.2">
      <c r="A204" s="311">
        <v>201</v>
      </c>
      <c r="B204" s="312">
        <v>44995</v>
      </c>
      <c r="C204" s="313" t="s">
        <v>98</v>
      </c>
      <c r="D204" s="313" t="s">
        <v>29</v>
      </c>
      <c r="E204" s="314">
        <v>902720</v>
      </c>
      <c r="F204" s="313" t="s">
        <v>99</v>
      </c>
      <c r="G204" s="315" t="s">
        <v>451</v>
      </c>
    </row>
    <row r="205" spans="1:7" s="310" customFormat="1" ht="9" customHeight="1" x14ac:dyDescent="0.2">
      <c r="A205" s="311">
        <v>202</v>
      </c>
      <c r="B205" s="312">
        <v>44995</v>
      </c>
      <c r="C205" s="313" t="s">
        <v>98</v>
      </c>
      <c r="D205" s="313" t="s">
        <v>29</v>
      </c>
      <c r="E205" s="314">
        <v>90960</v>
      </c>
      <c r="F205" s="313" t="s">
        <v>99</v>
      </c>
      <c r="G205" s="315" t="s">
        <v>452</v>
      </c>
    </row>
    <row r="206" spans="1:7" s="310" customFormat="1" ht="9" customHeight="1" x14ac:dyDescent="0.2">
      <c r="A206" s="311">
        <v>203</v>
      </c>
      <c r="B206" s="312">
        <v>44995</v>
      </c>
      <c r="C206" s="313" t="s">
        <v>98</v>
      </c>
      <c r="D206" s="313" t="s">
        <v>29</v>
      </c>
      <c r="E206" s="314">
        <v>112830</v>
      </c>
      <c r="F206" s="313" t="s">
        <v>99</v>
      </c>
      <c r="G206" s="315" t="s">
        <v>453</v>
      </c>
    </row>
    <row r="207" spans="1:7" s="310" customFormat="1" ht="9" customHeight="1" x14ac:dyDescent="0.2">
      <c r="A207" s="311">
        <v>204</v>
      </c>
      <c r="B207" s="312">
        <v>44995</v>
      </c>
      <c r="C207" s="313" t="s">
        <v>98</v>
      </c>
      <c r="D207" s="313" t="s">
        <v>29</v>
      </c>
      <c r="E207" s="314">
        <v>112300</v>
      </c>
      <c r="F207" s="313" t="s">
        <v>99</v>
      </c>
      <c r="G207" s="315" t="s">
        <v>454</v>
      </c>
    </row>
    <row r="208" spans="1:7" s="310" customFormat="1" ht="9" customHeight="1" x14ac:dyDescent="0.2">
      <c r="A208" s="311">
        <v>205</v>
      </c>
      <c r="B208" s="312">
        <v>45000</v>
      </c>
      <c r="C208" s="313" t="s">
        <v>98</v>
      </c>
      <c r="D208" s="313" t="s">
        <v>29</v>
      </c>
      <c r="E208" s="314">
        <v>1500000</v>
      </c>
      <c r="F208" s="313" t="s">
        <v>99</v>
      </c>
      <c r="G208" s="315" t="s">
        <v>455</v>
      </c>
    </row>
    <row r="209" spans="1:7" s="310" customFormat="1" ht="9" customHeight="1" x14ac:dyDescent="0.2">
      <c r="A209" s="311">
        <v>206</v>
      </c>
      <c r="B209" s="312">
        <v>45000</v>
      </c>
      <c r="C209" s="313" t="s">
        <v>98</v>
      </c>
      <c r="D209" s="313" t="s">
        <v>29</v>
      </c>
      <c r="E209" s="314">
        <v>1500000</v>
      </c>
      <c r="F209" s="313" t="s">
        <v>99</v>
      </c>
      <c r="G209" s="315" t="s">
        <v>456</v>
      </c>
    </row>
    <row r="210" spans="1:7" s="310" customFormat="1" ht="9" customHeight="1" x14ac:dyDescent="0.2">
      <c r="A210" s="311">
        <v>207</v>
      </c>
      <c r="B210" s="312">
        <v>45000</v>
      </c>
      <c r="C210" s="313" t="s">
        <v>98</v>
      </c>
      <c r="D210" s="313" t="s">
        <v>29</v>
      </c>
      <c r="E210" s="314">
        <v>2000000</v>
      </c>
      <c r="F210" s="313" t="s">
        <v>99</v>
      </c>
      <c r="G210" s="315" t="s">
        <v>457</v>
      </c>
    </row>
    <row r="211" spans="1:7" s="310" customFormat="1" ht="9" customHeight="1" x14ac:dyDescent="0.2">
      <c r="A211" s="311">
        <v>208</v>
      </c>
      <c r="B211" s="312">
        <v>45000</v>
      </c>
      <c r="C211" s="313" t="s">
        <v>98</v>
      </c>
      <c r="D211" s="313" t="s">
        <v>29</v>
      </c>
      <c r="E211" s="314">
        <v>39480</v>
      </c>
      <c r="F211" s="313" t="s">
        <v>99</v>
      </c>
      <c r="G211" s="315" t="s">
        <v>458</v>
      </c>
    </row>
    <row r="212" spans="1:7" s="310" customFormat="1" ht="9" customHeight="1" x14ac:dyDescent="0.2">
      <c r="A212" s="311">
        <v>209</v>
      </c>
      <c r="B212" s="312">
        <v>45000</v>
      </c>
      <c r="C212" s="313" t="s">
        <v>98</v>
      </c>
      <c r="D212" s="313" t="s">
        <v>29</v>
      </c>
      <c r="E212" s="314">
        <v>6500</v>
      </c>
      <c r="F212" s="313" t="s">
        <v>99</v>
      </c>
      <c r="G212" s="315" t="s">
        <v>459</v>
      </c>
    </row>
    <row r="213" spans="1:7" s="310" customFormat="1" ht="9" customHeight="1" x14ac:dyDescent="0.2">
      <c r="A213" s="311">
        <v>210</v>
      </c>
      <c r="B213" s="312">
        <v>45000</v>
      </c>
      <c r="C213" s="313" t="s">
        <v>98</v>
      </c>
      <c r="D213" s="313" t="s">
        <v>29</v>
      </c>
      <c r="E213" s="314">
        <v>13000</v>
      </c>
      <c r="F213" s="313" t="s">
        <v>99</v>
      </c>
      <c r="G213" s="315" t="s">
        <v>459</v>
      </c>
    </row>
    <row r="214" spans="1:7" s="310" customFormat="1" ht="9" customHeight="1" x14ac:dyDescent="0.2">
      <c r="A214" s="311">
        <v>211</v>
      </c>
      <c r="B214" s="312">
        <v>45000</v>
      </c>
      <c r="C214" s="313" t="s">
        <v>98</v>
      </c>
      <c r="D214" s="313" t="s">
        <v>29</v>
      </c>
      <c r="E214" s="314">
        <v>171000</v>
      </c>
      <c r="F214" s="313" t="s">
        <v>99</v>
      </c>
      <c r="G214" s="315" t="s">
        <v>460</v>
      </c>
    </row>
    <row r="215" spans="1:7" s="310" customFormat="1" ht="9" customHeight="1" x14ac:dyDescent="0.2">
      <c r="A215" s="311">
        <v>212</v>
      </c>
      <c r="B215" s="312">
        <v>45000</v>
      </c>
      <c r="C215" s="313" t="s">
        <v>98</v>
      </c>
      <c r="D215" s="313" t="s">
        <v>29</v>
      </c>
      <c r="E215" s="314">
        <v>28000</v>
      </c>
      <c r="F215" s="313" t="s">
        <v>99</v>
      </c>
      <c r="G215" s="315" t="s">
        <v>461</v>
      </c>
    </row>
    <row r="216" spans="1:7" s="310" customFormat="1" ht="9" customHeight="1" x14ac:dyDescent="0.2">
      <c r="A216" s="311">
        <v>213</v>
      </c>
      <c r="B216" s="312">
        <v>45002</v>
      </c>
      <c r="C216" s="313" t="s">
        <v>98</v>
      </c>
      <c r="D216" s="313" t="s">
        <v>29</v>
      </c>
      <c r="E216" s="314">
        <v>5200</v>
      </c>
      <c r="F216" s="313" t="s">
        <v>99</v>
      </c>
      <c r="G216" s="315" t="s">
        <v>462</v>
      </c>
    </row>
    <row r="217" spans="1:7" s="310" customFormat="1" ht="9" customHeight="1" x14ac:dyDescent="0.2">
      <c r="A217" s="311">
        <v>214</v>
      </c>
      <c r="B217" s="312">
        <v>45002</v>
      </c>
      <c r="C217" s="313" t="s">
        <v>98</v>
      </c>
      <c r="D217" s="313" t="s">
        <v>29</v>
      </c>
      <c r="E217" s="314">
        <v>24500</v>
      </c>
      <c r="F217" s="313" t="s">
        <v>99</v>
      </c>
      <c r="G217" s="315" t="s">
        <v>462</v>
      </c>
    </row>
    <row r="218" spans="1:7" s="310" customFormat="1" ht="9" customHeight="1" x14ac:dyDescent="0.2">
      <c r="A218" s="311">
        <v>215</v>
      </c>
      <c r="B218" s="312">
        <v>45002</v>
      </c>
      <c r="C218" s="313" t="s">
        <v>98</v>
      </c>
      <c r="D218" s="313" t="s">
        <v>29</v>
      </c>
      <c r="E218" s="314">
        <v>12400</v>
      </c>
      <c r="F218" s="313" t="s">
        <v>99</v>
      </c>
      <c r="G218" s="315" t="s">
        <v>462</v>
      </c>
    </row>
    <row r="219" spans="1:7" s="310" customFormat="1" ht="9" customHeight="1" x14ac:dyDescent="0.2">
      <c r="A219" s="311">
        <v>216</v>
      </c>
      <c r="B219" s="312">
        <v>45002</v>
      </c>
      <c r="C219" s="313" t="s">
        <v>98</v>
      </c>
      <c r="D219" s="313" t="s">
        <v>29</v>
      </c>
      <c r="E219" s="314">
        <v>28000</v>
      </c>
      <c r="F219" s="313" t="s">
        <v>99</v>
      </c>
      <c r="G219" s="315" t="s">
        <v>463</v>
      </c>
    </row>
    <row r="220" spans="1:7" s="310" customFormat="1" ht="9" customHeight="1" x14ac:dyDescent="0.2">
      <c r="A220" s="311">
        <v>217</v>
      </c>
      <c r="B220" s="312">
        <v>45007</v>
      </c>
      <c r="C220" s="313" t="s">
        <v>98</v>
      </c>
      <c r="D220" s="313" t="s">
        <v>29</v>
      </c>
      <c r="E220" s="314">
        <v>93000</v>
      </c>
      <c r="F220" s="313" t="s">
        <v>99</v>
      </c>
      <c r="G220" s="315" t="s">
        <v>464</v>
      </c>
    </row>
    <row r="221" spans="1:7" s="310" customFormat="1" ht="9" customHeight="1" x14ac:dyDescent="0.2">
      <c r="A221" s="311">
        <v>218</v>
      </c>
      <c r="B221" s="312">
        <v>45007</v>
      </c>
      <c r="C221" s="313" t="s">
        <v>98</v>
      </c>
      <c r="D221" s="313" t="s">
        <v>29</v>
      </c>
      <c r="E221" s="314">
        <v>38600</v>
      </c>
      <c r="F221" s="313" t="s">
        <v>99</v>
      </c>
      <c r="G221" s="315" t="s">
        <v>464</v>
      </c>
    </row>
    <row r="222" spans="1:7" s="310" customFormat="1" ht="9" customHeight="1" x14ac:dyDescent="0.2">
      <c r="A222" s="311">
        <v>219</v>
      </c>
      <c r="B222" s="312">
        <v>45007</v>
      </c>
      <c r="C222" s="313" t="s">
        <v>98</v>
      </c>
      <c r="D222" s="313" t="s">
        <v>29</v>
      </c>
      <c r="E222" s="314">
        <v>30000</v>
      </c>
      <c r="F222" s="313" t="s">
        <v>99</v>
      </c>
      <c r="G222" s="315" t="s">
        <v>465</v>
      </c>
    </row>
    <row r="223" spans="1:7" s="310" customFormat="1" ht="9" customHeight="1" x14ac:dyDescent="0.2">
      <c r="A223" s="311">
        <v>220</v>
      </c>
      <c r="B223" s="312">
        <v>45007</v>
      </c>
      <c r="C223" s="313" t="s">
        <v>98</v>
      </c>
      <c r="D223" s="313" t="s">
        <v>29</v>
      </c>
      <c r="E223" s="314">
        <v>50000</v>
      </c>
      <c r="F223" s="313" t="s">
        <v>99</v>
      </c>
      <c r="G223" s="315" t="s">
        <v>466</v>
      </c>
    </row>
    <row r="224" spans="1:7" s="310" customFormat="1" ht="9" customHeight="1" x14ac:dyDescent="0.2">
      <c r="A224" s="311">
        <v>221</v>
      </c>
      <c r="B224" s="312">
        <v>45007</v>
      </c>
      <c r="C224" s="313" t="s">
        <v>98</v>
      </c>
      <c r="D224" s="313" t="s">
        <v>29</v>
      </c>
      <c r="E224" s="314">
        <v>9000</v>
      </c>
      <c r="F224" s="313" t="s">
        <v>99</v>
      </c>
      <c r="G224" s="315" t="s">
        <v>459</v>
      </c>
    </row>
    <row r="225" spans="1:7" s="310" customFormat="1" ht="9" customHeight="1" x14ac:dyDescent="0.2">
      <c r="A225" s="311">
        <v>222</v>
      </c>
      <c r="B225" s="312">
        <v>45007</v>
      </c>
      <c r="C225" s="313" t="s">
        <v>98</v>
      </c>
      <c r="D225" s="313" t="s">
        <v>29</v>
      </c>
      <c r="E225" s="314">
        <v>20500</v>
      </c>
      <c r="F225" s="313" t="s">
        <v>99</v>
      </c>
      <c r="G225" s="315" t="s">
        <v>459</v>
      </c>
    </row>
    <row r="226" spans="1:7" s="310" customFormat="1" ht="9" customHeight="1" x14ac:dyDescent="0.2">
      <c r="A226" s="311">
        <v>223</v>
      </c>
      <c r="B226" s="312">
        <v>45007</v>
      </c>
      <c r="C226" s="313" t="s">
        <v>98</v>
      </c>
      <c r="D226" s="313" t="s">
        <v>29</v>
      </c>
      <c r="E226" s="314">
        <v>360000</v>
      </c>
      <c r="F226" s="313" t="s">
        <v>99</v>
      </c>
      <c r="G226" s="315" t="s">
        <v>467</v>
      </c>
    </row>
    <row r="227" spans="1:7" s="310" customFormat="1" ht="9" customHeight="1" x14ac:dyDescent="0.2">
      <c r="A227" s="311">
        <v>224</v>
      </c>
      <c r="B227" s="312">
        <v>45007</v>
      </c>
      <c r="C227" s="313" t="s">
        <v>98</v>
      </c>
      <c r="D227" s="313" t="s">
        <v>29</v>
      </c>
      <c r="E227" s="314">
        <v>14000</v>
      </c>
      <c r="F227" s="313" t="s">
        <v>99</v>
      </c>
      <c r="G227" s="315" t="s">
        <v>459</v>
      </c>
    </row>
    <row r="228" spans="1:7" s="310" customFormat="1" ht="9" customHeight="1" x14ac:dyDescent="0.2">
      <c r="A228" s="311">
        <v>225</v>
      </c>
      <c r="B228" s="312">
        <v>45007</v>
      </c>
      <c r="C228" s="313" t="s">
        <v>98</v>
      </c>
      <c r="D228" s="313" t="s">
        <v>29</v>
      </c>
      <c r="E228" s="314">
        <v>18000</v>
      </c>
      <c r="F228" s="313" t="s">
        <v>99</v>
      </c>
      <c r="G228" s="315" t="s">
        <v>459</v>
      </c>
    </row>
    <row r="229" spans="1:7" s="310" customFormat="1" ht="9" customHeight="1" x14ac:dyDescent="0.2">
      <c r="A229" s="311">
        <v>226</v>
      </c>
      <c r="B229" s="312">
        <v>45007</v>
      </c>
      <c r="C229" s="313" t="s">
        <v>98</v>
      </c>
      <c r="D229" s="313" t="s">
        <v>29</v>
      </c>
      <c r="E229" s="314">
        <v>6500</v>
      </c>
      <c r="F229" s="313" t="s">
        <v>99</v>
      </c>
      <c r="G229" s="315" t="s">
        <v>459</v>
      </c>
    </row>
    <row r="230" spans="1:7" s="310" customFormat="1" ht="9" customHeight="1" x14ac:dyDescent="0.2">
      <c r="A230" s="311">
        <v>227</v>
      </c>
      <c r="B230" s="312">
        <v>45007</v>
      </c>
      <c r="C230" s="313" t="s">
        <v>98</v>
      </c>
      <c r="D230" s="313" t="s">
        <v>29</v>
      </c>
      <c r="E230" s="314">
        <v>100000</v>
      </c>
      <c r="F230" s="313" t="s">
        <v>99</v>
      </c>
      <c r="G230" s="315" t="s">
        <v>468</v>
      </c>
    </row>
    <row r="231" spans="1:7" s="310" customFormat="1" ht="9" customHeight="1" x14ac:dyDescent="0.2">
      <c r="A231" s="311">
        <v>228</v>
      </c>
      <c r="B231" s="312">
        <v>45009</v>
      </c>
      <c r="C231" s="313" t="s">
        <v>98</v>
      </c>
      <c r="D231" s="313" t="s">
        <v>29</v>
      </c>
      <c r="E231" s="314">
        <v>8991980</v>
      </c>
      <c r="F231" s="313" t="s">
        <v>99</v>
      </c>
      <c r="G231" s="315" t="s">
        <v>469</v>
      </c>
    </row>
    <row r="232" spans="1:7" s="310" customFormat="1" ht="9" customHeight="1" x14ac:dyDescent="0.2">
      <c r="A232" s="311">
        <v>229</v>
      </c>
      <c r="B232" s="312">
        <v>45009</v>
      </c>
      <c r="C232" s="313" t="s">
        <v>98</v>
      </c>
      <c r="D232" s="313" t="s">
        <v>29</v>
      </c>
      <c r="E232" s="314">
        <v>14000</v>
      </c>
      <c r="F232" s="313" t="s">
        <v>99</v>
      </c>
      <c r="G232" s="315" t="s">
        <v>459</v>
      </c>
    </row>
    <row r="233" spans="1:7" s="310" customFormat="1" ht="9" customHeight="1" x14ac:dyDescent="0.2">
      <c r="A233" s="311">
        <v>230</v>
      </c>
      <c r="B233" s="312">
        <v>45009</v>
      </c>
      <c r="C233" s="313" t="s">
        <v>98</v>
      </c>
      <c r="D233" s="313" t="s">
        <v>29</v>
      </c>
      <c r="E233" s="314">
        <v>150000</v>
      </c>
      <c r="F233" s="313" t="s">
        <v>99</v>
      </c>
      <c r="G233" s="315" t="s">
        <v>470</v>
      </c>
    </row>
    <row r="234" spans="1:7" s="310" customFormat="1" ht="9" customHeight="1" x14ac:dyDescent="0.2">
      <c r="A234" s="311">
        <v>231</v>
      </c>
      <c r="B234" s="312">
        <v>45009</v>
      </c>
      <c r="C234" s="313" t="s">
        <v>98</v>
      </c>
      <c r="D234" s="313" t="s">
        <v>29</v>
      </c>
      <c r="E234" s="314">
        <v>30041290</v>
      </c>
      <c r="F234" s="313" t="s">
        <v>99</v>
      </c>
      <c r="G234" s="315" t="s">
        <v>471</v>
      </c>
    </row>
    <row r="235" spans="1:7" s="310" customFormat="1" ht="9" customHeight="1" x14ac:dyDescent="0.2">
      <c r="A235" s="311">
        <v>232</v>
      </c>
      <c r="B235" s="312">
        <v>45009</v>
      </c>
      <c r="C235" s="313" t="s">
        <v>98</v>
      </c>
      <c r="D235" s="313" t="s">
        <v>29</v>
      </c>
      <c r="E235" s="314">
        <v>22447850</v>
      </c>
      <c r="F235" s="313" t="s">
        <v>99</v>
      </c>
      <c r="G235" s="315" t="s">
        <v>472</v>
      </c>
    </row>
    <row r="236" spans="1:7" s="310" customFormat="1" ht="9" customHeight="1" x14ac:dyDescent="0.2">
      <c r="A236" s="311">
        <v>233</v>
      </c>
      <c r="B236" s="312">
        <v>45009</v>
      </c>
      <c r="C236" s="313" t="s">
        <v>98</v>
      </c>
      <c r="D236" s="313" t="s">
        <v>29</v>
      </c>
      <c r="E236" s="314">
        <v>26369010</v>
      </c>
      <c r="F236" s="313" t="s">
        <v>99</v>
      </c>
      <c r="G236" s="315" t="s">
        <v>473</v>
      </c>
    </row>
    <row r="237" spans="1:7" s="310" customFormat="1" ht="9" customHeight="1" x14ac:dyDescent="0.2">
      <c r="A237" s="311">
        <v>234</v>
      </c>
      <c r="B237" s="312">
        <v>45009</v>
      </c>
      <c r="C237" s="313" t="s">
        <v>98</v>
      </c>
      <c r="D237" s="313" t="s">
        <v>29</v>
      </c>
      <c r="E237" s="314">
        <v>21000</v>
      </c>
      <c r="F237" s="313" t="s">
        <v>99</v>
      </c>
      <c r="G237" s="315" t="s">
        <v>474</v>
      </c>
    </row>
    <row r="238" spans="1:7" s="310" customFormat="1" ht="9" customHeight="1" x14ac:dyDescent="0.2">
      <c r="A238" s="311">
        <v>235</v>
      </c>
      <c r="B238" s="312">
        <v>45009</v>
      </c>
      <c r="C238" s="313" t="s">
        <v>98</v>
      </c>
      <c r="D238" s="313" t="s">
        <v>29</v>
      </c>
      <c r="E238" s="314">
        <v>5891230</v>
      </c>
      <c r="F238" s="313" t="s">
        <v>99</v>
      </c>
      <c r="G238" s="315" t="s">
        <v>469</v>
      </c>
    </row>
    <row r="239" spans="1:7" s="310" customFormat="1" ht="9" customHeight="1" x14ac:dyDescent="0.2">
      <c r="A239" s="311">
        <v>236</v>
      </c>
      <c r="B239" s="312">
        <v>45009</v>
      </c>
      <c r="C239" s="313" t="s">
        <v>98</v>
      </c>
      <c r="D239" s="313" t="s">
        <v>29</v>
      </c>
      <c r="E239" s="314">
        <v>2849060</v>
      </c>
      <c r="F239" s="313" t="s">
        <v>99</v>
      </c>
      <c r="G239" s="315" t="s">
        <v>473</v>
      </c>
    </row>
    <row r="240" spans="1:7" s="310" customFormat="1" ht="9" customHeight="1" x14ac:dyDescent="0.2">
      <c r="A240" s="311">
        <v>237</v>
      </c>
      <c r="B240" s="312">
        <v>45012</v>
      </c>
      <c r="C240" s="313" t="s">
        <v>98</v>
      </c>
      <c r="D240" s="313" t="s">
        <v>29</v>
      </c>
      <c r="E240" s="314">
        <v>100000</v>
      </c>
      <c r="F240" s="313" t="s">
        <v>99</v>
      </c>
      <c r="G240" s="315" t="s">
        <v>475</v>
      </c>
    </row>
    <row r="241" spans="1:7" s="310" customFormat="1" ht="9" customHeight="1" x14ac:dyDescent="0.2">
      <c r="A241" s="311">
        <v>238</v>
      </c>
      <c r="B241" s="312">
        <v>45012</v>
      </c>
      <c r="C241" s="313" t="s">
        <v>98</v>
      </c>
      <c r="D241" s="313" t="s">
        <v>29</v>
      </c>
      <c r="E241" s="314">
        <v>19000000</v>
      </c>
      <c r="F241" s="313" t="s">
        <v>99</v>
      </c>
      <c r="G241" s="315" t="s">
        <v>219</v>
      </c>
    </row>
    <row r="242" spans="1:7" s="310" customFormat="1" ht="9" customHeight="1" x14ac:dyDescent="0.2">
      <c r="A242" s="305">
        <v>239</v>
      </c>
      <c r="B242" s="306">
        <v>45012</v>
      </c>
      <c r="C242" s="307" t="s">
        <v>98</v>
      </c>
      <c r="D242" s="307" t="s">
        <v>29</v>
      </c>
      <c r="E242" s="308">
        <v>50000</v>
      </c>
      <c r="F242" s="307" t="s">
        <v>99</v>
      </c>
      <c r="G242" s="309" t="s">
        <v>476</v>
      </c>
    </row>
    <row r="243" spans="1:7" s="310" customFormat="1" ht="9" customHeight="1" x14ac:dyDescent="0.2">
      <c r="A243" s="311">
        <v>240</v>
      </c>
      <c r="B243" s="312">
        <v>45012</v>
      </c>
      <c r="C243" s="313" t="s">
        <v>98</v>
      </c>
      <c r="D243" s="313" t="s">
        <v>29</v>
      </c>
      <c r="E243" s="314">
        <v>299200</v>
      </c>
      <c r="F243" s="313" t="s">
        <v>99</v>
      </c>
      <c r="G243" s="315" t="s">
        <v>380</v>
      </c>
    </row>
    <row r="244" spans="1:7" s="310" customFormat="1" ht="9" customHeight="1" x14ac:dyDescent="0.2">
      <c r="A244" s="311">
        <v>241</v>
      </c>
      <c r="B244" s="312">
        <v>45012</v>
      </c>
      <c r="C244" s="313" t="s">
        <v>98</v>
      </c>
      <c r="D244" s="313" t="s">
        <v>29</v>
      </c>
      <c r="E244" s="314">
        <v>1176090</v>
      </c>
      <c r="F244" s="313" t="s">
        <v>99</v>
      </c>
      <c r="G244" s="315" t="s">
        <v>477</v>
      </c>
    </row>
    <row r="245" spans="1:7" s="310" customFormat="1" ht="9" customHeight="1" x14ac:dyDescent="0.2">
      <c r="A245" s="311">
        <v>242</v>
      </c>
      <c r="B245" s="312">
        <v>45012</v>
      </c>
      <c r="C245" s="313" t="s">
        <v>98</v>
      </c>
      <c r="D245" s="313" t="s">
        <v>29</v>
      </c>
      <c r="E245" s="314">
        <v>110000</v>
      </c>
      <c r="F245" s="313" t="s">
        <v>99</v>
      </c>
      <c r="G245" s="315" t="s">
        <v>383</v>
      </c>
    </row>
    <row r="246" spans="1:7" s="310" customFormat="1" ht="9" customHeight="1" x14ac:dyDescent="0.2">
      <c r="A246" s="311">
        <v>243</v>
      </c>
      <c r="B246" s="312">
        <v>45012</v>
      </c>
      <c r="C246" s="313" t="s">
        <v>98</v>
      </c>
      <c r="D246" s="313" t="s">
        <v>29</v>
      </c>
      <c r="E246" s="314">
        <v>297870</v>
      </c>
      <c r="F246" s="313" t="s">
        <v>99</v>
      </c>
      <c r="G246" s="315" t="s">
        <v>474</v>
      </c>
    </row>
    <row r="247" spans="1:7" s="310" customFormat="1" ht="9" customHeight="1" x14ac:dyDescent="0.2">
      <c r="A247" s="311">
        <v>244</v>
      </c>
      <c r="B247" s="312">
        <v>45012</v>
      </c>
      <c r="C247" s="313" t="s">
        <v>98</v>
      </c>
      <c r="D247" s="313" t="s">
        <v>29</v>
      </c>
      <c r="E247" s="314">
        <v>455510</v>
      </c>
      <c r="F247" s="313" t="s">
        <v>99</v>
      </c>
      <c r="G247" s="315" t="s">
        <v>478</v>
      </c>
    </row>
    <row r="248" spans="1:7" s="310" customFormat="1" ht="9" customHeight="1" x14ac:dyDescent="0.2">
      <c r="A248" s="311">
        <v>245</v>
      </c>
      <c r="B248" s="312">
        <v>45012</v>
      </c>
      <c r="C248" s="313" t="s">
        <v>98</v>
      </c>
      <c r="D248" s="313" t="s">
        <v>29</v>
      </c>
      <c r="E248" s="314">
        <v>374500</v>
      </c>
      <c r="F248" s="313" t="s">
        <v>99</v>
      </c>
      <c r="G248" s="315" t="s">
        <v>479</v>
      </c>
    </row>
    <row r="249" spans="1:7" s="310" customFormat="1" ht="9" customHeight="1" x14ac:dyDescent="0.2">
      <c r="A249" s="311">
        <v>246</v>
      </c>
      <c r="B249" s="312">
        <v>45012</v>
      </c>
      <c r="C249" s="313" t="s">
        <v>98</v>
      </c>
      <c r="D249" s="313" t="s">
        <v>29</v>
      </c>
      <c r="E249" s="314">
        <v>150000</v>
      </c>
      <c r="F249" s="313" t="s">
        <v>99</v>
      </c>
      <c r="G249" s="315" t="s">
        <v>480</v>
      </c>
    </row>
    <row r="250" spans="1:7" s="310" customFormat="1" ht="9" customHeight="1" x14ac:dyDescent="0.2">
      <c r="A250" s="311">
        <v>247</v>
      </c>
      <c r="B250" s="312">
        <v>45013</v>
      </c>
      <c r="C250" s="313" t="s">
        <v>98</v>
      </c>
      <c r="D250" s="313" t="s">
        <v>29</v>
      </c>
      <c r="E250" s="314">
        <v>50000</v>
      </c>
      <c r="F250" s="313" t="s">
        <v>99</v>
      </c>
      <c r="G250" s="315" t="s">
        <v>481</v>
      </c>
    </row>
    <row r="251" spans="1:7" s="310" customFormat="1" ht="9" customHeight="1" x14ac:dyDescent="0.2">
      <c r="A251" s="311">
        <v>248</v>
      </c>
      <c r="B251" s="312">
        <v>45013</v>
      </c>
      <c r="C251" s="313" t="s">
        <v>98</v>
      </c>
      <c r="D251" s="313" t="s">
        <v>29</v>
      </c>
      <c r="E251" s="314">
        <v>6900</v>
      </c>
      <c r="F251" s="313" t="s">
        <v>99</v>
      </c>
      <c r="G251" s="315" t="s">
        <v>459</v>
      </c>
    </row>
    <row r="252" spans="1:7" s="310" customFormat="1" ht="9" customHeight="1" x14ac:dyDescent="0.2">
      <c r="A252" s="311">
        <v>249</v>
      </c>
      <c r="B252" s="312">
        <v>45013</v>
      </c>
      <c r="C252" s="313" t="s">
        <v>98</v>
      </c>
      <c r="D252" s="313" t="s">
        <v>29</v>
      </c>
      <c r="E252" s="314">
        <v>22400</v>
      </c>
      <c r="F252" s="313" t="s">
        <v>99</v>
      </c>
      <c r="G252" s="315" t="s">
        <v>482</v>
      </c>
    </row>
    <row r="253" spans="1:7" s="310" customFormat="1" ht="9" customHeight="1" x14ac:dyDescent="0.2">
      <c r="A253" s="311">
        <v>250</v>
      </c>
      <c r="B253" s="312">
        <v>45013</v>
      </c>
      <c r="C253" s="313" t="s">
        <v>98</v>
      </c>
      <c r="D253" s="313" t="s">
        <v>29</v>
      </c>
      <c r="E253" s="314">
        <v>22400</v>
      </c>
      <c r="F253" s="313" t="s">
        <v>99</v>
      </c>
      <c r="G253" s="315" t="s">
        <v>483</v>
      </c>
    </row>
    <row r="254" spans="1:7" s="310" customFormat="1" ht="9" customHeight="1" x14ac:dyDescent="0.2">
      <c r="A254" s="311">
        <v>251</v>
      </c>
      <c r="B254" s="312">
        <v>45014</v>
      </c>
      <c r="C254" s="313" t="s">
        <v>98</v>
      </c>
      <c r="D254" s="313" t="s">
        <v>29</v>
      </c>
      <c r="E254" s="314">
        <v>225510</v>
      </c>
      <c r="F254" s="313" t="s">
        <v>99</v>
      </c>
      <c r="G254" s="315" t="s">
        <v>484</v>
      </c>
    </row>
    <row r="255" spans="1:7" s="310" customFormat="1" ht="9" customHeight="1" x14ac:dyDescent="0.2">
      <c r="A255" s="311">
        <v>252</v>
      </c>
      <c r="B255" s="312">
        <v>45014</v>
      </c>
      <c r="C255" s="313" t="s">
        <v>98</v>
      </c>
      <c r="D255" s="313" t="s">
        <v>29</v>
      </c>
      <c r="E255" s="314">
        <v>68500</v>
      </c>
      <c r="F255" s="313" t="s">
        <v>99</v>
      </c>
      <c r="G255" s="315" t="s">
        <v>485</v>
      </c>
    </row>
    <row r="256" spans="1:7" s="310" customFormat="1" ht="9" customHeight="1" x14ac:dyDescent="0.2">
      <c r="A256" s="311">
        <v>253</v>
      </c>
      <c r="B256" s="312">
        <v>45015</v>
      </c>
      <c r="C256" s="313" t="s">
        <v>98</v>
      </c>
      <c r="D256" s="313" t="s">
        <v>29</v>
      </c>
      <c r="E256" s="314">
        <v>117490</v>
      </c>
      <c r="F256" s="313" t="s">
        <v>99</v>
      </c>
      <c r="G256" s="315" t="s">
        <v>486</v>
      </c>
    </row>
    <row r="257" spans="1:7" s="310" customFormat="1" ht="9" customHeight="1" x14ac:dyDescent="0.2">
      <c r="A257" s="311">
        <v>254</v>
      </c>
      <c r="B257" s="312">
        <v>45016</v>
      </c>
      <c r="C257" s="313" t="s">
        <v>98</v>
      </c>
      <c r="D257" s="313" t="s">
        <v>29</v>
      </c>
      <c r="E257" s="314">
        <v>199710</v>
      </c>
      <c r="F257" s="313" t="s">
        <v>99</v>
      </c>
      <c r="G257" s="315" t="s">
        <v>487</v>
      </c>
    </row>
    <row r="258" spans="1:7" s="310" customFormat="1" ht="9" customHeight="1" x14ac:dyDescent="0.2">
      <c r="A258" s="311">
        <v>255</v>
      </c>
      <c r="B258" s="312">
        <v>45016</v>
      </c>
      <c r="C258" s="313" t="s">
        <v>98</v>
      </c>
      <c r="D258" s="313" t="s">
        <v>29</v>
      </c>
      <c r="E258" s="314">
        <v>50000</v>
      </c>
      <c r="F258" s="313" t="s">
        <v>99</v>
      </c>
      <c r="G258" s="315" t="s">
        <v>488</v>
      </c>
    </row>
    <row r="259" spans="1:7" s="310" customFormat="1" ht="9" customHeight="1" x14ac:dyDescent="0.2">
      <c r="A259" s="311">
        <v>256</v>
      </c>
      <c r="B259" s="312">
        <v>45016</v>
      </c>
      <c r="C259" s="313" t="s">
        <v>98</v>
      </c>
      <c r="D259" s="313" t="s">
        <v>29</v>
      </c>
      <c r="E259" s="314">
        <v>50000</v>
      </c>
      <c r="F259" s="313" t="s">
        <v>99</v>
      </c>
      <c r="G259" s="315" t="s">
        <v>489</v>
      </c>
    </row>
    <row r="260" spans="1:7" s="310" customFormat="1" ht="9" customHeight="1" x14ac:dyDescent="0.2">
      <c r="A260" s="311">
        <v>257</v>
      </c>
      <c r="B260" s="312">
        <v>45016</v>
      </c>
      <c r="C260" s="313" t="s">
        <v>98</v>
      </c>
      <c r="D260" s="313" t="s">
        <v>29</v>
      </c>
      <c r="E260" s="314">
        <v>50000</v>
      </c>
      <c r="F260" s="313" t="s">
        <v>99</v>
      </c>
      <c r="G260" s="315" t="s">
        <v>490</v>
      </c>
    </row>
    <row r="261" spans="1:7" s="310" customFormat="1" ht="9" customHeight="1" x14ac:dyDescent="0.2">
      <c r="A261" s="311">
        <v>258</v>
      </c>
      <c r="B261" s="312">
        <v>45016</v>
      </c>
      <c r="C261" s="313" t="s">
        <v>98</v>
      </c>
      <c r="D261" s="313" t="s">
        <v>29</v>
      </c>
      <c r="E261" s="314">
        <v>50000</v>
      </c>
      <c r="F261" s="313" t="s">
        <v>99</v>
      </c>
      <c r="G261" s="315" t="s">
        <v>491</v>
      </c>
    </row>
    <row r="262" spans="1:7" s="310" customFormat="1" ht="9" customHeight="1" x14ac:dyDescent="0.2">
      <c r="A262" s="311">
        <v>259</v>
      </c>
      <c r="B262" s="312">
        <v>45016</v>
      </c>
      <c r="C262" s="313" t="s">
        <v>98</v>
      </c>
      <c r="D262" s="313" t="s">
        <v>29</v>
      </c>
      <c r="E262" s="314">
        <v>13500</v>
      </c>
      <c r="F262" s="313" t="s">
        <v>99</v>
      </c>
      <c r="G262" s="315" t="s">
        <v>459</v>
      </c>
    </row>
    <row r="263" spans="1:7" s="310" customFormat="1" ht="9" customHeight="1" x14ac:dyDescent="0.2">
      <c r="A263" s="311">
        <v>260</v>
      </c>
      <c r="B263" s="312">
        <v>45016</v>
      </c>
      <c r="C263" s="313" t="s">
        <v>98</v>
      </c>
      <c r="D263" s="313" t="s">
        <v>29</v>
      </c>
      <c r="E263" s="314">
        <v>13000</v>
      </c>
      <c r="F263" s="313" t="s">
        <v>99</v>
      </c>
      <c r="G263" s="315" t="s">
        <v>459</v>
      </c>
    </row>
    <row r="264" spans="1:7" s="310" customFormat="1" ht="9" customHeight="1" x14ac:dyDescent="0.2">
      <c r="A264" s="311">
        <v>261</v>
      </c>
      <c r="B264" s="312">
        <v>45016</v>
      </c>
      <c r="C264" s="313" t="s">
        <v>98</v>
      </c>
      <c r="D264" s="313" t="s">
        <v>29</v>
      </c>
      <c r="E264" s="314">
        <v>50000</v>
      </c>
      <c r="F264" s="313" t="s">
        <v>99</v>
      </c>
      <c r="G264" s="315" t="s">
        <v>492</v>
      </c>
    </row>
    <row r="265" spans="1:7" s="310" customFormat="1" ht="9" customHeight="1" x14ac:dyDescent="0.2">
      <c r="A265" s="311">
        <v>262</v>
      </c>
      <c r="B265" s="312">
        <v>45019</v>
      </c>
      <c r="C265" s="313" t="s">
        <v>98</v>
      </c>
      <c r="D265" s="313" t="s">
        <v>29</v>
      </c>
      <c r="E265" s="314">
        <v>9000</v>
      </c>
      <c r="F265" s="313" t="s">
        <v>99</v>
      </c>
      <c r="G265" s="315" t="s">
        <v>459</v>
      </c>
    </row>
    <row r="266" spans="1:7" s="310" customFormat="1" ht="9" customHeight="1" x14ac:dyDescent="0.2">
      <c r="A266" s="311">
        <v>263</v>
      </c>
      <c r="B266" s="312">
        <v>45019</v>
      </c>
      <c r="C266" s="313" t="s">
        <v>98</v>
      </c>
      <c r="D266" s="313" t="s">
        <v>29</v>
      </c>
      <c r="E266" s="314">
        <v>31800</v>
      </c>
      <c r="F266" s="313" t="s">
        <v>99</v>
      </c>
      <c r="G266" s="315" t="s">
        <v>493</v>
      </c>
    </row>
    <row r="267" spans="1:7" s="310" customFormat="1" ht="9" customHeight="1" x14ac:dyDescent="0.2">
      <c r="A267" s="311">
        <v>264</v>
      </c>
      <c r="B267" s="312">
        <v>45021</v>
      </c>
      <c r="C267" s="313" t="s">
        <v>98</v>
      </c>
      <c r="D267" s="313" t="s">
        <v>29</v>
      </c>
      <c r="E267" s="314">
        <v>70480</v>
      </c>
      <c r="F267" s="313" t="s">
        <v>99</v>
      </c>
      <c r="G267" s="315" t="s">
        <v>494</v>
      </c>
    </row>
    <row r="268" spans="1:7" s="310" customFormat="1" ht="9" customHeight="1" x14ac:dyDescent="0.2">
      <c r="A268" s="311">
        <v>265</v>
      </c>
      <c r="B268" s="312">
        <v>45021</v>
      </c>
      <c r="C268" s="313" t="s">
        <v>98</v>
      </c>
      <c r="D268" s="313" t="s">
        <v>29</v>
      </c>
      <c r="E268" s="314">
        <v>150000</v>
      </c>
      <c r="F268" s="313" t="s">
        <v>99</v>
      </c>
      <c r="G268" s="315" t="s">
        <v>495</v>
      </c>
    </row>
    <row r="269" spans="1:7" s="310" customFormat="1" ht="9" customHeight="1" x14ac:dyDescent="0.2">
      <c r="A269" s="311">
        <v>266</v>
      </c>
      <c r="B269" s="312">
        <v>45021</v>
      </c>
      <c r="C269" s="313" t="s">
        <v>98</v>
      </c>
      <c r="D269" s="313" t="s">
        <v>29</v>
      </c>
      <c r="E269" s="314">
        <v>15000</v>
      </c>
      <c r="F269" s="313" t="s">
        <v>99</v>
      </c>
      <c r="G269" s="315" t="s">
        <v>496</v>
      </c>
    </row>
    <row r="270" spans="1:7" s="310" customFormat="1" ht="9" customHeight="1" x14ac:dyDescent="0.2">
      <c r="A270" s="311">
        <v>267</v>
      </c>
      <c r="B270" s="312">
        <v>45021</v>
      </c>
      <c r="C270" s="313" t="s">
        <v>98</v>
      </c>
      <c r="D270" s="313" t="s">
        <v>29</v>
      </c>
      <c r="E270" s="314">
        <v>40000</v>
      </c>
      <c r="F270" s="313" t="s">
        <v>99</v>
      </c>
      <c r="G270" s="315" t="s">
        <v>497</v>
      </c>
    </row>
    <row r="271" spans="1:7" s="310" customFormat="1" ht="9" customHeight="1" x14ac:dyDescent="0.2">
      <c r="A271" s="311">
        <v>268</v>
      </c>
      <c r="B271" s="312">
        <v>45021</v>
      </c>
      <c r="C271" s="313" t="s">
        <v>98</v>
      </c>
      <c r="D271" s="313" t="s">
        <v>29</v>
      </c>
      <c r="E271" s="314">
        <v>95000</v>
      </c>
      <c r="F271" s="313" t="s">
        <v>99</v>
      </c>
      <c r="G271" s="315" t="s">
        <v>498</v>
      </c>
    </row>
    <row r="272" spans="1:7" s="310" customFormat="1" ht="9" customHeight="1" x14ac:dyDescent="0.2">
      <c r="A272" s="311">
        <v>269</v>
      </c>
      <c r="B272" s="312">
        <v>45021</v>
      </c>
      <c r="C272" s="313" t="s">
        <v>98</v>
      </c>
      <c r="D272" s="313" t="s">
        <v>29</v>
      </c>
      <c r="E272" s="314">
        <v>13800</v>
      </c>
      <c r="F272" s="313" t="s">
        <v>99</v>
      </c>
      <c r="G272" s="315" t="s">
        <v>459</v>
      </c>
    </row>
    <row r="273" spans="1:7" s="310" customFormat="1" ht="9" customHeight="1" x14ac:dyDescent="0.2">
      <c r="A273" s="311">
        <v>270</v>
      </c>
      <c r="B273" s="312">
        <v>45021</v>
      </c>
      <c r="C273" s="313" t="s">
        <v>98</v>
      </c>
      <c r="D273" s="313" t="s">
        <v>29</v>
      </c>
      <c r="E273" s="314">
        <v>7000</v>
      </c>
      <c r="F273" s="313" t="s">
        <v>99</v>
      </c>
      <c r="G273" s="315" t="s">
        <v>459</v>
      </c>
    </row>
    <row r="274" spans="1:7" s="310" customFormat="1" ht="9" customHeight="1" x14ac:dyDescent="0.2">
      <c r="A274" s="311">
        <v>271</v>
      </c>
      <c r="B274" s="312">
        <v>45021</v>
      </c>
      <c r="C274" s="313" t="s">
        <v>98</v>
      </c>
      <c r="D274" s="313" t="s">
        <v>29</v>
      </c>
      <c r="E274" s="314">
        <v>18000</v>
      </c>
      <c r="F274" s="313" t="s">
        <v>99</v>
      </c>
      <c r="G274" s="315" t="s">
        <v>459</v>
      </c>
    </row>
    <row r="275" spans="1:7" s="310" customFormat="1" ht="9" customHeight="1" x14ac:dyDescent="0.2">
      <c r="A275" s="311">
        <v>272</v>
      </c>
      <c r="B275" s="312">
        <v>45021</v>
      </c>
      <c r="C275" s="313" t="s">
        <v>98</v>
      </c>
      <c r="D275" s="313" t="s">
        <v>29</v>
      </c>
      <c r="E275" s="314">
        <v>6500</v>
      </c>
      <c r="F275" s="313" t="s">
        <v>99</v>
      </c>
      <c r="G275" s="315" t="s">
        <v>459</v>
      </c>
    </row>
    <row r="276" spans="1:7" s="310" customFormat="1" ht="9" customHeight="1" x14ac:dyDescent="0.2">
      <c r="A276" s="311">
        <v>273</v>
      </c>
      <c r="B276" s="312">
        <v>45021</v>
      </c>
      <c r="C276" s="313" t="s">
        <v>98</v>
      </c>
      <c r="D276" s="313" t="s">
        <v>29</v>
      </c>
      <c r="E276" s="314">
        <v>693000</v>
      </c>
      <c r="F276" s="313" t="s">
        <v>99</v>
      </c>
      <c r="G276" s="315" t="s">
        <v>499</v>
      </c>
    </row>
    <row r="277" spans="1:7" s="310" customFormat="1" ht="9" customHeight="1" x14ac:dyDescent="0.2">
      <c r="A277" s="311">
        <v>274</v>
      </c>
      <c r="B277" s="312">
        <v>45021</v>
      </c>
      <c r="C277" s="313" t="s">
        <v>98</v>
      </c>
      <c r="D277" s="313" t="s">
        <v>29</v>
      </c>
      <c r="E277" s="314">
        <v>214000</v>
      </c>
      <c r="F277" s="313" t="s">
        <v>99</v>
      </c>
      <c r="G277" s="315" t="s">
        <v>500</v>
      </c>
    </row>
    <row r="278" spans="1:7" s="310" customFormat="1" ht="9" customHeight="1" x14ac:dyDescent="0.2">
      <c r="A278" s="311">
        <v>275</v>
      </c>
      <c r="B278" s="312">
        <v>45021</v>
      </c>
      <c r="C278" s="313" t="s">
        <v>98</v>
      </c>
      <c r="D278" s="313" t="s">
        <v>29</v>
      </c>
      <c r="E278" s="314">
        <v>160000</v>
      </c>
      <c r="F278" s="313" t="s">
        <v>99</v>
      </c>
      <c r="G278" s="315" t="s">
        <v>501</v>
      </c>
    </row>
    <row r="279" spans="1:7" s="310" customFormat="1" ht="9" customHeight="1" x14ac:dyDescent="0.2">
      <c r="A279" s="311">
        <v>276</v>
      </c>
      <c r="B279" s="312">
        <v>45021</v>
      </c>
      <c r="C279" s="313" t="s">
        <v>98</v>
      </c>
      <c r="D279" s="313" t="s">
        <v>29</v>
      </c>
      <c r="E279" s="314">
        <v>149000</v>
      </c>
      <c r="F279" s="313" t="s">
        <v>99</v>
      </c>
      <c r="G279" s="315" t="s">
        <v>500</v>
      </c>
    </row>
    <row r="280" spans="1:7" s="310" customFormat="1" ht="9" customHeight="1" x14ac:dyDescent="0.2">
      <c r="A280" s="311">
        <v>277</v>
      </c>
      <c r="B280" s="312">
        <v>45023</v>
      </c>
      <c r="C280" s="313" t="s">
        <v>98</v>
      </c>
      <c r="D280" s="313" t="s">
        <v>29</v>
      </c>
      <c r="E280" s="314">
        <v>114490</v>
      </c>
      <c r="F280" s="313" t="s">
        <v>99</v>
      </c>
      <c r="G280" s="315" t="s">
        <v>502</v>
      </c>
    </row>
    <row r="281" spans="1:7" s="310" customFormat="1" ht="9" customHeight="1" x14ac:dyDescent="0.2">
      <c r="A281" s="311">
        <v>278</v>
      </c>
      <c r="B281" s="312">
        <v>45023</v>
      </c>
      <c r="C281" s="313" t="s">
        <v>98</v>
      </c>
      <c r="D281" s="313" t="s">
        <v>29</v>
      </c>
      <c r="E281" s="314">
        <v>11400</v>
      </c>
      <c r="F281" s="313" t="s">
        <v>99</v>
      </c>
      <c r="G281" s="315" t="s">
        <v>503</v>
      </c>
    </row>
    <row r="282" spans="1:7" s="310" customFormat="1" ht="9" customHeight="1" x14ac:dyDescent="0.2">
      <c r="A282" s="311">
        <v>279</v>
      </c>
      <c r="B282" s="312">
        <v>45023</v>
      </c>
      <c r="C282" s="313" t="s">
        <v>98</v>
      </c>
      <c r="D282" s="313" t="s">
        <v>29</v>
      </c>
      <c r="E282" s="314">
        <v>18400</v>
      </c>
      <c r="F282" s="313" t="s">
        <v>99</v>
      </c>
      <c r="G282" s="315" t="s">
        <v>504</v>
      </c>
    </row>
    <row r="283" spans="1:7" s="310" customFormat="1" ht="9" customHeight="1" x14ac:dyDescent="0.2">
      <c r="A283" s="311">
        <v>280</v>
      </c>
      <c r="B283" s="312">
        <v>45023</v>
      </c>
      <c r="C283" s="313" t="s">
        <v>98</v>
      </c>
      <c r="D283" s="313" t="s">
        <v>29</v>
      </c>
      <c r="E283" s="314">
        <v>14900</v>
      </c>
      <c r="F283" s="313" t="s">
        <v>99</v>
      </c>
      <c r="G283" s="315" t="s">
        <v>459</v>
      </c>
    </row>
    <row r="284" spans="1:7" s="310" customFormat="1" ht="9" customHeight="1" x14ac:dyDescent="0.2">
      <c r="A284" s="311">
        <v>281</v>
      </c>
      <c r="B284" s="312">
        <v>45023</v>
      </c>
      <c r="C284" s="313" t="s">
        <v>98</v>
      </c>
      <c r="D284" s="313" t="s">
        <v>29</v>
      </c>
      <c r="E284" s="314">
        <v>18500</v>
      </c>
      <c r="F284" s="313" t="s">
        <v>99</v>
      </c>
      <c r="G284" s="315" t="s">
        <v>459</v>
      </c>
    </row>
    <row r="285" spans="1:7" s="310" customFormat="1" ht="9" customHeight="1" x14ac:dyDescent="0.2">
      <c r="A285" s="311">
        <v>282</v>
      </c>
      <c r="B285" s="312">
        <v>45023</v>
      </c>
      <c r="C285" s="313" t="s">
        <v>98</v>
      </c>
      <c r="D285" s="313" t="s">
        <v>29</v>
      </c>
      <c r="E285" s="314">
        <v>50000</v>
      </c>
      <c r="F285" s="313" t="s">
        <v>99</v>
      </c>
      <c r="G285" s="315" t="s">
        <v>505</v>
      </c>
    </row>
    <row r="286" spans="1:7" s="310" customFormat="1" ht="9" customHeight="1" x14ac:dyDescent="0.2">
      <c r="A286" s="311">
        <v>283</v>
      </c>
      <c r="B286" s="312">
        <v>45023</v>
      </c>
      <c r="C286" s="313" t="s">
        <v>98</v>
      </c>
      <c r="D286" s="313" t="s">
        <v>29</v>
      </c>
      <c r="E286" s="314">
        <v>50000</v>
      </c>
      <c r="F286" s="313" t="s">
        <v>99</v>
      </c>
      <c r="G286" s="315" t="s">
        <v>506</v>
      </c>
    </row>
    <row r="287" spans="1:7" s="310" customFormat="1" ht="9" customHeight="1" x14ac:dyDescent="0.2">
      <c r="A287" s="311">
        <v>284</v>
      </c>
      <c r="B287" s="312">
        <v>45026</v>
      </c>
      <c r="C287" s="313" t="s">
        <v>98</v>
      </c>
      <c r="D287" s="313" t="s">
        <v>29</v>
      </c>
      <c r="E287" s="314">
        <v>12492730</v>
      </c>
      <c r="F287" s="313" t="s">
        <v>99</v>
      </c>
      <c r="G287" s="315" t="s">
        <v>166</v>
      </c>
    </row>
    <row r="288" spans="1:7" s="310" customFormat="1" ht="9" customHeight="1" x14ac:dyDescent="0.2">
      <c r="A288" s="311">
        <v>285</v>
      </c>
      <c r="B288" s="312">
        <v>45026</v>
      </c>
      <c r="C288" s="313" t="s">
        <v>98</v>
      </c>
      <c r="D288" s="313" t="s">
        <v>29</v>
      </c>
      <c r="E288" s="314">
        <v>1374660</v>
      </c>
      <c r="F288" s="313" t="s">
        <v>99</v>
      </c>
      <c r="G288" s="315" t="s">
        <v>507</v>
      </c>
    </row>
    <row r="289" spans="1:7" s="310" customFormat="1" ht="9" customHeight="1" x14ac:dyDescent="0.2">
      <c r="A289" s="311">
        <v>286</v>
      </c>
      <c r="B289" s="312">
        <v>45026</v>
      </c>
      <c r="C289" s="313" t="s">
        <v>98</v>
      </c>
      <c r="D289" s="313" t="s">
        <v>29</v>
      </c>
      <c r="E289" s="314">
        <v>16700</v>
      </c>
      <c r="F289" s="313" t="s">
        <v>99</v>
      </c>
      <c r="G289" s="315" t="s">
        <v>508</v>
      </c>
    </row>
    <row r="290" spans="1:7" s="310" customFormat="1" ht="9" customHeight="1" x14ac:dyDescent="0.2">
      <c r="A290" s="311">
        <v>287</v>
      </c>
      <c r="B290" s="312">
        <v>45026</v>
      </c>
      <c r="C290" s="313" t="s">
        <v>98</v>
      </c>
      <c r="D290" s="313" t="s">
        <v>29</v>
      </c>
      <c r="E290" s="314">
        <v>148390</v>
      </c>
      <c r="F290" s="313" t="s">
        <v>99</v>
      </c>
      <c r="G290" s="315" t="s">
        <v>509</v>
      </c>
    </row>
    <row r="291" spans="1:7" s="310" customFormat="1" ht="9" customHeight="1" x14ac:dyDescent="0.2">
      <c r="A291" s="311">
        <v>288</v>
      </c>
      <c r="B291" s="312">
        <v>45026</v>
      </c>
      <c r="C291" s="313" t="s">
        <v>98</v>
      </c>
      <c r="D291" s="313" t="s">
        <v>29</v>
      </c>
      <c r="E291" s="314">
        <v>48000</v>
      </c>
      <c r="F291" s="313" t="s">
        <v>99</v>
      </c>
      <c r="G291" s="315" t="s">
        <v>508</v>
      </c>
    </row>
    <row r="292" spans="1:7" s="310" customFormat="1" ht="9" customHeight="1" x14ac:dyDescent="0.2">
      <c r="A292" s="311">
        <v>289</v>
      </c>
      <c r="B292" s="312">
        <v>45026</v>
      </c>
      <c r="C292" s="313" t="s">
        <v>98</v>
      </c>
      <c r="D292" s="313" t="s">
        <v>29</v>
      </c>
      <c r="E292" s="314">
        <v>504000</v>
      </c>
      <c r="F292" s="313" t="s">
        <v>99</v>
      </c>
      <c r="G292" s="315" t="s">
        <v>510</v>
      </c>
    </row>
    <row r="293" spans="1:7" s="310" customFormat="1" ht="9" customHeight="1" x14ac:dyDescent="0.2">
      <c r="A293" s="311">
        <v>290</v>
      </c>
      <c r="B293" s="312">
        <v>45026</v>
      </c>
      <c r="C293" s="313" t="s">
        <v>98</v>
      </c>
      <c r="D293" s="313" t="s">
        <v>29</v>
      </c>
      <c r="E293" s="314">
        <v>2000000</v>
      </c>
      <c r="F293" s="313" t="s">
        <v>99</v>
      </c>
      <c r="G293" s="315" t="s">
        <v>511</v>
      </c>
    </row>
    <row r="294" spans="1:7" s="310" customFormat="1" ht="9" customHeight="1" x14ac:dyDescent="0.2">
      <c r="A294" s="311">
        <v>291</v>
      </c>
      <c r="B294" s="312">
        <v>45026</v>
      </c>
      <c r="C294" s="313" t="s">
        <v>98</v>
      </c>
      <c r="D294" s="313" t="s">
        <v>29</v>
      </c>
      <c r="E294" s="314">
        <v>203860</v>
      </c>
      <c r="F294" s="313" t="s">
        <v>99</v>
      </c>
      <c r="G294" s="315" t="s">
        <v>512</v>
      </c>
    </row>
    <row r="295" spans="1:7" s="310" customFormat="1" ht="9" customHeight="1" x14ac:dyDescent="0.2">
      <c r="A295" s="311">
        <v>292</v>
      </c>
      <c r="B295" s="312">
        <v>45026</v>
      </c>
      <c r="C295" s="313" t="s">
        <v>98</v>
      </c>
      <c r="D295" s="313" t="s">
        <v>29</v>
      </c>
      <c r="E295" s="314">
        <v>426950</v>
      </c>
      <c r="F295" s="313" t="s">
        <v>99</v>
      </c>
      <c r="G295" s="315" t="s">
        <v>513</v>
      </c>
    </row>
    <row r="296" spans="1:7" s="310" customFormat="1" ht="9" customHeight="1" x14ac:dyDescent="0.2">
      <c r="A296" s="311">
        <v>293</v>
      </c>
      <c r="B296" s="312">
        <v>45026</v>
      </c>
      <c r="C296" s="313" t="s">
        <v>98</v>
      </c>
      <c r="D296" s="313" t="s">
        <v>29</v>
      </c>
      <c r="E296" s="314">
        <v>499730</v>
      </c>
      <c r="F296" s="313" t="s">
        <v>99</v>
      </c>
      <c r="G296" s="315" t="s">
        <v>514</v>
      </c>
    </row>
    <row r="297" spans="1:7" s="310" customFormat="1" ht="9" customHeight="1" x14ac:dyDescent="0.2">
      <c r="A297" s="311">
        <v>294</v>
      </c>
      <c r="B297" s="312">
        <v>45026</v>
      </c>
      <c r="C297" s="313" t="s">
        <v>98</v>
      </c>
      <c r="D297" s="313" t="s">
        <v>29</v>
      </c>
      <c r="E297" s="314">
        <v>4455360</v>
      </c>
      <c r="F297" s="313" t="s">
        <v>99</v>
      </c>
      <c r="G297" s="315" t="s">
        <v>515</v>
      </c>
    </row>
    <row r="298" spans="1:7" s="310" customFormat="1" ht="9" customHeight="1" x14ac:dyDescent="0.2">
      <c r="A298" s="311">
        <v>295</v>
      </c>
      <c r="B298" s="312">
        <v>45026</v>
      </c>
      <c r="C298" s="313" t="s">
        <v>98</v>
      </c>
      <c r="D298" s="313" t="s">
        <v>29</v>
      </c>
      <c r="E298" s="314">
        <v>21000</v>
      </c>
      <c r="F298" s="313" t="s">
        <v>99</v>
      </c>
      <c r="G298" s="315" t="s">
        <v>516</v>
      </c>
    </row>
    <row r="299" spans="1:7" s="310" customFormat="1" ht="9" customHeight="1" x14ac:dyDescent="0.2">
      <c r="A299" s="311">
        <v>296</v>
      </c>
      <c r="B299" s="312">
        <v>45026</v>
      </c>
      <c r="C299" s="313" t="s">
        <v>98</v>
      </c>
      <c r="D299" s="313" t="s">
        <v>29</v>
      </c>
      <c r="E299" s="314">
        <v>19700</v>
      </c>
      <c r="F299" s="313" t="s">
        <v>99</v>
      </c>
      <c r="G299" s="315" t="s">
        <v>517</v>
      </c>
    </row>
    <row r="300" spans="1:7" s="310" customFormat="1" ht="9" customHeight="1" x14ac:dyDescent="0.2">
      <c r="A300" s="311">
        <v>297</v>
      </c>
      <c r="B300" s="312">
        <v>45026</v>
      </c>
      <c r="C300" s="313" t="s">
        <v>98</v>
      </c>
      <c r="D300" s="313" t="s">
        <v>29</v>
      </c>
      <c r="E300" s="314">
        <v>19940</v>
      </c>
      <c r="F300" s="313" t="s">
        <v>99</v>
      </c>
      <c r="G300" s="315" t="s">
        <v>517</v>
      </c>
    </row>
    <row r="301" spans="1:7" s="310" customFormat="1" ht="9" customHeight="1" x14ac:dyDescent="0.2">
      <c r="A301" s="311">
        <v>298</v>
      </c>
      <c r="B301" s="312">
        <v>45026</v>
      </c>
      <c r="C301" s="313" t="s">
        <v>98</v>
      </c>
      <c r="D301" s="313" t="s">
        <v>29</v>
      </c>
      <c r="E301" s="314">
        <v>271750</v>
      </c>
      <c r="F301" s="313" t="s">
        <v>99</v>
      </c>
      <c r="G301" s="315" t="s">
        <v>509</v>
      </c>
    </row>
    <row r="302" spans="1:7" s="310" customFormat="1" ht="9" customHeight="1" x14ac:dyDescent="0.2">
      <c r="A302" s="311">
        <v>299</v>
      </c>
      <c r="B302" s="312">
        <v>45026</v>
      </c>
      <c r="C302" s="313" t="s">
        <v>98</v>
      </c>
      <c r="D302" s="313" t="s">
        <v>29</v>
      </c>
      <c r="E302" s="314">
        <v>93340</v>
      </c>
      <c r="F302" s="313" t="s">
        <v>99</v>
      </c>
      <c r="G302" s="315" t="s">
        <v>516</v>
      </c>
    </row>
    <row r="303" spans="1:7" s="310" customFormat="1" ht="9" customHeight="1" x14ac:dyDescent="0.2">
      <c r="A303" s="311">
        <v>300</v>
      </c>
      <c r="B303" s="312">
        <v>45026</v>
      </c>
      <c r="C303" s="313" t="s">
        <v>98</v>
      </c>
      <c r="D303" s="313" t="s">
        <v>29</v>
      </c>
      <c r="E303" s="314">
        <v>200000</v>
      </c>
      <c r="F303" s="313" t="s">
        <v>99</v>
      </c>
      <c r="G303" s="315" t="s">
        <v>518</v>
      </c>
    </row>
    <row r="304" spans="1:7" s="310" customFormat="1" ht="9" customHeight="1" x14ac:dyDescent="0.2">
      <c r="A304" s="311">
        <v>301</v>
      </c>
      <c r="B304" s="312">
        <v>45026</v>
      </c>
      <c r="C304" s="313" t="s">
        <v>98</v>
      </c>
      <c r="D304" s="313" t="s">
        <v>29</v>
      </c>
      <c r="E304" s="314">
        <v>13600</v>
      </c>
      <c r="F304" s="313" t="s">
        <v>99</v>
      </c>
      <c r="G304" s="315" t="s">
        <v>519</v>
      </c>
    </row>
    <row r="305" spans="1:7" s="310" customFormat="1" ht="9" customHeight="1" x14ac:dyDescent="0.2">
      <c r="A305" s="311">
        <v>302</v>
      </c>
      <c r="B305" s="312">
        <v>45026</v>
      </c>
      <c r="C305" s="313" t="s">
        <v>98</v>
      </c>
      <c r="D305" s="313" t="s">
        <v>29</v>
      </c>
      <c r="E305" s="314">
        <v>150000</v>
      </c>
      <c r="F305" s="313" t="s">
        <v>99</v>
      </c>
      <c r="G305" s="315" t="s">
        <v>520</v>
      </c>
    </row>
    <row r="306" spans="1:7" s="310" customFormat="1" ht="9" customHeight="1" x14ac:dyDescent="0.2">
      <c r="A306" s="311">
        <v>303</v>
      </c>
      <c r="B306" s="312">
        <v>45026</v>
      </c>
      <c r="C306" s="313" t="s">
        <v>98</v>
      </c>
      <c r="D306" s="313" t="s">
        <v>29</v>
      </c>
      <c r="E306" s="314">
        <v>464000</v>
      </c>
      <c r="F306" s="313" t="s">
        <v>99</v>
      </c>
      <c r="G306" s="315" t="s">
        <v>521</v>
      </c>
    </row>
    <row r="307" spans="1:7" s="310" customFormat="1" ht="9" customHeight="1" x14ac:dyDescent="0.2">
      <c r="A307" s="311">
        <v>304</v>
      </c>
      <c r="B307" s="312">
        <v>45026</v>
      </c>
      <c r="C307" s="313" t="s">
        <v>98</v>
      </c>
      <c r="D307" s="313" t="s">
        <v>29</v>
      </c>
      <c r="E307" s="314">
        <v>250000</v>
      </c>
      <c r="F307" s="313" t="s">
        <v>99</v>
      </c>
      <c r="G307" s="315" t="s">
        <v>522</v>
      </c>
    </row>
    <row r="308" spans="1:7" s="310" customFormat="1" ht="9" customHeight="1" x14ac:dyDescent="0.2">
      <c r="A308" s="311">
        <v>305</v>
      </c>
      <c r="B308" s="312">
        <v>45026</v>
      </c>
      <c r="C308" s="313" t="s">
        <v>98</v>
      </c>
      <c r="D308" s="313" t="s">
        <v>29</v>
      </c>
      <c r="E308" s="314">
        <v>200000</v>
      </c>
      <c r="F308" s="313" t="s">
        <v>99</v>
      </c>
      <c r="G308" s="315" t="s">
        <v>523</v>
      </c>
    </row>
    <row r="309" spans="1:7" s="310" customFormat="1" ht="9" customHeight="1" x14ac:dyDescent="0.2">
      <c r="A309" s="311">
        <v>306</v>
      </c>
      <c r="B309" s="312">
        <v>45026</v>
      </c>
      <c r="C309" s="313" t="s">
        <v>98</v>
      </c>
      <c r="D309" s="313" t="s">
        <v>29</v>
      </c>
      <c r="E309" s="314">
        <v>7900</v>
      </c>
      <c r="F309" s="313" t="s">
        <v>99</v>
      </c>
      <c r="G309" s="315" t="s">
        <v>524</v>
      </c>
    </row>
    <row r="310" spans="1:7" s="310" customFormat="1" ht="9" customHeight="1" x14ac:dyDescent="0.2">
      <c r="A310" s="311">
        <v>307</v>
      </c>
      <c r="B310" s="312">
        <v>45026</v>
      </c>
      <c r="C310" s="313" t="s">
        <v>98</v>
      </c>
      <c r="D310" s="313" t="s">
        <v>29</v>
      </c>
      <c r="E310" s="314">
        <v>500000</v>
      </c>
      <c r="F310" s="313" t="s">
        <v>99</v>
      </c>
      <c r="G310" s="315" t="s">
        <v>525</v>
      </c>
    </row>
    <row r="311" spans="1:7" s="310" customFormat="1" ht="9" customHeight="1" x14ac:dyDescent="0.2">
      <c r="A311" s="311">
        <v>308</v>
      </c>
      <c r="B311" s="312">
        <v>45026</v>
      </c>
      <c r="C311" s="313" t="s">
        <v>98</v>
      </c>
      <c r="D311" s="313" t="s">
        <v>29</v>
      </c>
      <c r="E311" s="314">
        <v>13000</v>
      </c>
      <c r="F311" s="313" t="s">
        <v>99</v>
      </c>
      <c r="G311" s="315" t="s">
        <v>526</v>
      </c>
    </row>
    <row r="312" spans="1:7" s="310" customFormat="1" ht="9" customHeight="1" x14ac:dyDescent="0.2">
      <c r="A312" s="311">
        <v>309</v>
      </c>
      <c r="B312" s="312">
        <v>45026</v>
      </c>
      <c r="C312" s="313" t="s">
        <v>98</v>
      </c>
      <c r="D312" s="313" t="s">
        <v>29</v>
      </c>
      <c r="E312" s="314">
        <v>450000</v>
      </c>
      <c r="F312" s="313" t="s">
        <v>99</v>
      </c>
      <c r="G312" s="315" t="s">
        <v>527</v>
      </c>
    </row>
    <row r="313" spans="1:7" s="310" customFormat="1" ht="9" customHeight="1" x14ac:dyDescent="0.2">
      <c r="A313" s="311">
        <v>310</v>
      </c>
      <c r="B313" s="312">
        <v>45026</v>
      </c>
      <c r="C313" s="313" t="s">
        <v>98</v>
      </c>
      <c r="D313" s="313" t="s">
        <v>29</v>
      </c>
      <c r="E313" s="314">
        <v>8225000</v>
      </c>
      <c r="F313" s="313" t="s">
        <v>99</v>
      </c>
      <c r="G313" s="315" t="s">
        <v>528</v>
      </c>
    </row>
    <row r="314" spans="1:7" s="310" customFormat="1" ht="9" customHeight="1" x14ac:dyDescent="0.2">
      <c r="A314" s="311">
        <v>311</v>
      </c>
      <c r="B314" s="312">
        <v>45026</v>
      </c>
      <c r="C314" s="313" t="s">
        <v>98</v>
      </c>
      <c r="D314" s="313" t="s">
        <v>29</v>
      </c>
      <c r="E314" s="314">
        <v>1995000</v>
      </c>
      <c r="F314" s="313" t="s">
        <v>99</v>
      </c>
      <c r="G314" s="315" t="s">
        <v>529</v>
      </c>
    </row>
    <row r="315" spans="1:7" s="310" customFormat="1" ht="9" customHeight="1" x14ac:dyDescent="0.2">
      <c r="A315" s="311">
        <v>312</v>
      </c>
      <c r="B315" s="312">
        <v>45026</v>
      </c>
      <c r="C315" s="313" t="s">
        <v>98</v>
      </c>
      <c r="D315" s="313" t="s">
        <v>29</v>
      </c>
      <c r="E315" s="314">
        <v>345000</v>
      </c>
      <c r="F315" s="313" t="s">
        <v>99</v>
      </c>
      <c r="G315" s="315" t="s">
        <v>530</v>
      </c>
    </row>
    <row r="316" spans="1:7" s="310" customFormat="1" ht="9" customHeight="1" x14ac:dyDescent="0.2">
      <c r="A316" s="311">
        <v>313</v>
      </c>
      <c r="B316" s="312">
        <v>45026</v>
      </c>
      <c r="C316" s="313" t="s">
        <v>98</v>
      </c>
      <c r="D316" s="313" t="s">
        <v>29</v>
      </c>
      <c r="E316" s="314">
        <v>10000</v>
      </c>
      <c r="F316" s="313" t="s">
        <v>99</v>
      </c>
      <c r="G316" s="315" t="s">
        <v>531</v>
      </c>
    </row>
    <row r="317" spans="1:7" s="310" customFormat="1" ht="9" customHeight="1" x14ac:dyDescent="0.2">
      <c r="A317" s="311">
        <v>314</v>
      </c>
      <c r="B317" s="312">
        <v>45026</v>
      </c>
      <c r="C317" s="313" t="s">
        <v>98</v>
      </c>
      <c r="D317" s="313" t="s">
        <v>29</v>
      </c>
      <c r="E317" s="314">
        <v>33750</v>
      </c>
      <c r="F317" s="313" t="s">
        <v>99</v>
      </c>
      <c r="G317" s="315" t="s">
        <v>532</v>
      </c>
    </row>
    <row r="318" spans="1:7" s="310" customFormat="1" ht="9" customHeight="1" x14ac:dyDescent="0.2">
      <c r="A318" s="311">
        <v>315</v>
      </c>
      <c r="B318" s="312">
        <v>45026</v>
      </c>
      <c r="C318" s="313" t="s">
        <v>98</v>
      </c>
      <c r="D318" s="313" t="s">
        <v>29</v>
      </c>
      <c r="E318" s="314">
        <v>420000</v>
      </c>
      <c r="F318" s="313" t="s">
        <v>99</v>
      </c>
      <c r="G318" s="315" t="s">
        <v>533</v>
      </c>
    </row>
    <row r="319" spans="1:7" s="310" customFormat="1" ht="9" customHeight="1" x14ac:dyDescent="0.2">
      <c r="A319" s="311">
        <v>316</v>
      </c>
      <c r="B319" s="312">
        <v>45026</v>
      </c>
      <c r="C319" s="313" t="s">
        <v>98</v>
      </c>
      <c r="D319" s="313" t="s">
        <v>29</v>
      </c>
      <c r="E319" s="314">
        <v>75000</v>
      </c>
      <c r="F319" s="313" t="s">
        <v>99</v>
      </c>
      <c r="G319" s="315" t="s">
        <v>534</v>
      </c>
    </row>
    <row r="320" spans="1:7" s="310" customFormat="1" ht="9" customHeight="1" x14ac:dyDescent="0.2">
      <c r="A320" s="311">
        <v>317</v>
      </c>
      <c r="B320" s="312">
        <v>45028</v>
      </c>
      <c r="C320" s="313" t="s">
        <v>98</v>
      </c>
      <c r="D320" s="313" t="s">
        <v>29</v>
      </c>
      <c r="E320" s="314">
        <v>15000</v>
      </c>
      <c r="F320" s="313" t="s">
        <v>99</v>
      </c>
      <c r="G320" s="315" t="s">
        <v>535</v>
      </c>
    </row>
    <row r="321" spans="1:7" s="310" customFormat="1" ht="9" customHeight="1" x14ac:dyDescent="0.2">
      <c r="A321" s="311">
        <v>318</v>
      </c>
      <c r="B321" s="312">
        <v>45028</v>
      </c>
      <c r="C321" s="313" t="s">
        <v>98</v>
      </c>
      <c r="D321" s="313" t="s">
        <v>29</v>
      </c>
      <c r="E321" s="314">
        <v>6500</v>
      </c>
      <c r="F321" s="313" t="s">
        <v>99</v>
      </c>
      <c r="G321" s="315" t="s">
        <v>459</v>
      </c>
    </row>
    <row r="322" spans="1:7" s="310" customFormat="1" ht="9" customHeight="1" x14ac:dyDescent="0.2">
      <c r="A322" s="311">
        <v>319</v>
      </c>
      <c r="B322" s="312">
        <v>45028</v>
      </c>
      <c r="C322" s="313" t="s">
        <v>98</v>
      </c>
      <c r="D322" s="313" t="s">
        <v>29</v>
      </c>
      <c r="E322" s="314">
        <v>50000</v>
      </c>
      <c r="F322" s="313" t="s">
        <v>99</v>
      </c>
      <c r="G322" s="315" t="s">
        <v>536</v>
      </c>
    </row>
    <row r="323" spans="1:7" s="310" customFormat="1" ht="9" customHeight="1" x14ac:dyDescent="0.2">
      <c r="A323" s="311">
        <v>320</v>
      </c>
      <c r="B323" s="312">
        <v>45028</v>
      </c>
      <c r="C323" s="313" t="s">
        <v>98</v>
      </c>
      <c r="D323" s="313" t="s">
        <v>29</v>
      </c>
      <c r="E323" s="314">
        <v>73000</v>
      </c>
      <c r="F323" s="313" t="s">
        <v>99</v>
      </c>
      <c r="G323" s="315" t="s">
        <v>537</v>
      </c>
    </row>
    <row r="324" spans="1:7" s="310" customFormat="1" ht="9" customHeight="1" x14ac:dyDescent="0.2">
      <c r="A324" s="311">
        <v>321</v>
      </c>
      <c r="B324" s="312">
        <v>45030</v>
      </c>
      <c r="C324" s="313" t="s">
        <v>98</v>
      </c>
      <c r="D324" s="313" t="s">
        <v>29</v>
      </c>
      <c r="E324" s="314">
        <v>49950</v>
      </c>
      <c r="F324" s="313" t="s">
        <v>99</v>
      </c>
      <c r="G324" s="315" t="s">
        <v>538</v>
      </c>
    </row>
    <row r="325" spans="1:7" s="310" customFormat="1" ht="9" customHeight="1" x14ac:dyDescent="0.2">
      <c r="A325" s="311">
        <v>322</v>
      </c>
      <c r="B325" s="312">
        <v>45030</v>
      </c>
      <c r="C325" s="313" t="s">
        <v>98</v>
      </c>
      <c r="D325" s="313" t="s">
        <v>29</v>
      </c>
      <c r="E325" s="314">
        <v>11600</v>
      </c>
      <c r="F325" s="313" t="s">
        <v>99</v>
      </c>
      <c r="G325" s="315" t="s">
        <v>459</v>
      </c>
    </row>
    <row r="326" spans="1:7" s="310" customFormat="1" ht="9" customHeight="1" x14ac:dyDescent="0.2">
      <c r="A326" s="311">
        <v>323</v>
      </c>
      <c r="B326" s="312">
        <v>45033</v>
      </c>
      <c r="C326" s="313" t="s">
        <v>98</v>
      </c>
      <c r="D326" s="313" t="s">
        <v>29</v>
      </c>
      <c r="E326" s="314">
        <v>260000</v>
      </c>
      <c r="F326" s="313" t="s">
        <v>99</v>
      </c>
      <c r="G326" s="315" t="s">
        <v>539</v>
      </c>
    </row>
    <row r="327" spans="1:7" s="310" customFormat="1" ht="9" customHeight="1" x14ac:dyDescent="0.2">
      <c r="A327" s="311">
        <v>324</v>
      </c>
      <c r="B327" s="312">
        <v>45033</v>
      </c>
      <c r="C327" s="313" t="s">
        <v>98</v>
      </c>
      <c r="D327" s="313" t="s">
        <v>29</v>
      </c>
      <c r="E327" s="314">
        <v>18000</v>
      </c>
      <c r="F327" s="313" t="s">
        <v>99</v>
      </c>
      <c r="G327" s="315" t="s">
        <v>459</v>
      </c>
    </row>
    <row r="328" spans="1:7" s="310" customFormat="1" ht="9" customHeight="1" x14ac:dyDescent="0.2">
      <c r="A328" s="311">
        <v>325</v>
      </c>
      <c r="B328" s="312">
        <v>45033</v>
      </c>
      <c r="C328" s="313" t="s">
        <v>98</v>
      </c>
      <c r="D328" s="313" t="s">
        <v>29</v>
      </c>
      <c r="E328" s="314">
        <v>50760</v>
      </c>
      <c r="F328" s="313" t="s">
        <v>99</v>
      </c>
      <c r="G328" s="315" t="s">
        <v>540</v>
      </c>
    </row>
    <row r="329" spans="1:7" s="310" customFormat="1" ht="9" customHeight="1" x14ac:dyDescent="0.2">
      <c r="A329" s="311">
        <v>326</v>
      </c>
      <c r="B329" s="312">
        <v>45033</v>
      </c>
      <c r="C329" s="313" t="s">
        <v>98</v>
      </c>
      <c r="D329" s="313" t="s">
        <v>29</v>
      </c>
      <c r="E329" s="314">
        <v>97500</v>
      </c>
      <c r="F329" s="313" t="s">
        <v>99</v>
      </c>
      <c r="G329" s="315" t="s">
        <v>541</v>
      </c>
    </row>
    <row r="330" spans="1:7" s="310" customFormat="1" ht="9" customHeight="1" x14ac:dyDescent="0.2">
      <c r="A330" s="311">
        <v>327</v>
      </c>
      <c r="B330" s="312">
        <v>45033</v>
      </c>
      <c r="C330" s="313" t="s">
        <v>98</v>
      </c>
      <c r="D330" s="313" t="s">
        <v>29</v>
      </c>
      <c r="E330" s="314">
        <v>35000</v>
      </c>
      <c r="F330" s="313" t="s">
        <v>99</v>
      </c>
      <c r="G330" s="315" t="s">
        <v>474</v>
      </c>
    </row>
    <row r="331" spans="1:7" s="310" customFormat="1" ht="9" customHeight="1" x14ac:dyDescent="0.2">
      <c r="A331" s="311">
        <v>328</v>
      </c>
      <c r="B331" s="312">
        <v>45035</v>
      </c>
      <c r="C331" s="313" t="s">
        <v>98</v>
      </c>
      <c r="D331" s="313" t="s">
        <v>29</v>
      </c>
      <c r="E331" s="314">
        <v>114000</v>
      </c>
      <c r="F331" s="313" t="s">
        <v>99</v>
      </c>
      <c r="G331" s="315" t="s">
        <v>542</v>
      </c>
    </row>
    <row r="332" spans="1:7" s="310" customFormat="1" ht="9" customHeight="1" x14ac:dyDescent="0.2">
      <c r="A332" s="311">
        <v>329</v>
      </c>
      <c r="B332" s="312">
        <v>45035</v>
      </c>
      <c r="C332" s="313" t="s">
        <v>98</v>
      </c>
      <c r="D332" s="313" t="s">
        <v>29</v>
      </c>
      <c r="E332" s="314">
        <v>44800</v>
      </c>
      <c r="F332" s="313" t="s">
        <v>99</v>
      </c>
      <c r="G332" s="315" t="s">
        <v>543</v>
      </c>
    </row>
    <row r="333" spans="1:7" s="310" customFormat="1" ht="9" customHeight="1" x14ac:dyDescent="0.2">
      <c r="A333" s="311">
        <v>330</v>
      </c>
      <c r="B333" s="312">
        <v>45035</v>
      </c>
      <c r="C333" s="313" t="s">
        <v>98</v>
      </c>
      <c r="D333" s="313" t="s">
        <v>29</v>
      </c>
      <c r="E333" s="314">
        <v>65000</v>
      </c>
      <c r="F333" s="313" t="s">
        <v>99</v>
      </c>
      <c r="G333" s="315" t="s">
        <v>541</v>
      </c>
    </row>
    <row r="334" spans="1:7" s="310" customFormat="1" ht="9" customHeight="1" x14ac:dyDescent="0.2">
      <c r="A334" s="311">
        <v>331</v>
      </c>
      <c r="B334" s="312">
        <v>45035</v>
      </c>
      <c r="C334" s="313" t="s">
        <v>98</v>
      </c>
      <c r="D334" s="313" t="s">
        <v>29</v>
      </c>
      <c r="E334" s="314">
        <v>140000</v>
      </c>
      <c r="F334" s="313" t="s">
        <v>99</v>
      </c>
      <c r="G334" s="315" t="s">
        <v>544</v>
      </c>
    </row>
    <row r="335" spans="1:7" s="310" customFormat="1" ht="9" customHeight="1" x14ac:dyDescent="0.2">
      <c r="A335" s="311">
        <v>332</v>
      </c>
      <c r="B335" s="312">
        <v>45035</v>
      </c>
      <c r="C335" s="313" t="s">
        <v>98</v>
      </c>
      <c r="D335" s="313" t="s">
        <v>29</v>
      </c>
      <c r="E335" s="314">
        <v>15300</v>
      </c>
      <c r="F335" s="313" t="s">
        <v>99</v>
      </c>
      <c r="G335" s="315" t="s">
        <v>545</v>
      </c>
    </row>
    <row r="336" spans="1:7" s="310" customFormat="1" ht="9" customHeight="1" x14ac:dyDescent="0.2">
      <c r="A336" s="311">
        <v>333</v>
      </c>
      <c r="B336" s="312">
        <v>45035</v>
      </c>
      <c r="C336" s="313" t="s">
        <v>98</v>
      </c>
      <c r="D336" s="313" t="s">
        <v>29</v>
      </c>
      <c r="E336" s="314">
        <v>38926000</v>
      </c>
      <c r="F336" s="313" t="s">
        <v>99</v>
      </c>
      <c r="G336" s="315" t="s">
        <v>546</v>
      </c>
    </row>
    <row r="337" spans="1:7" s="310" customFormat="1" ht="9" customHeight="1" x14ac:dyDescent="0.2">
      <c r="A337" s="311">
        <v>334</v>
      </c>
      <c r="B337" s="312">
        <v>45035</v>
      </c>
      <c r="C337" s="313" t="s">
        <v>98</v>
      </c>
      <c r="D337" s="313" t="s">
        <v>29</v>
      </c>
      <c r="E337" s="314">
        <v>110000</v>
      </c>
      <c r="F337" s="313" t="s">
        <v>99</v>
      </c>
      <c r="G337" s="315" t="s">
        <v>547</v>
      </c>
    </row>
    <row r="338" spans="1:7" s="310" customFormat="1" ht="9" customHeight="1" x14ac:dyDescent="0.2">
      <c r="A338" s="311">
        <v>335</v>
      </c>
      <c r="B338" s="312">
        <v>45035</v>
      </c>
      <c r="C338" s="313" t="s">
        <v>98</v>
      </c>
      <c r="D338" s="313" t="s">
        <v>29</v>
      </c>
      <c r="E338" s="314">
        <v>56000</v>
      </c>
      <c r="F338" s="313" t="s">
        <v>99</v>
      </c>
      <c r="G338" s="315" t="s">
        <v>548</v>
      </c>
    </row>
    <row r="339" spans="1:7" s="310" customFormat="1" ht="9" customHeight="1" x14ac:dyDescent="0.2">
      <c r="A339" s="311">
        <v>336</v>
      </c>
      <c r="B339" s="312">
        <v>45035</v>
      </c>
      <c r="C339" s="313" t="s">
        <v>98</v>
      </c>
      <c r="D339" s="313" t="s">
        <v>29</v>
      </c>
      <c r="E339" s="314">
        <v>288300</v>
      </c>
      <c r="F339" s="313" t="s">
        <v>99</v>
      </c>
      <c r="G339" s="315" t="s">
        <v>549</v>
      </c>
    </row>
    <row r="340" spans="1:7" s="310" customFormat="1" ht="9" customHeight="1" x14ac:dyDescent="0.2">
      <c r="A340" s="311">
        <v>337</v>
      </c>
      <c r="B340" s="312">
        <v>45036</v>
      </c>
      <c r="C340" s="313" t="s">
        <v>98</v>
      </c>
      <c r="D340" s="313" t="s">
        <v>29</v>
      </c>
      <c r="E340" s="314">
        <v>-12140340</v>
      </c>
      <c r="F340" s="313" t="s">
        <v>99</v>
      </c>
      <c r="G340" s="315" t="s">
        <v>550</v>
      </c>
    </row>
    <row r="341" spans="1:7" s="310" customFormat="1" ht="9" customHeight="1" x14ac:dyDescent="0.2">
      <c r="A341" s="311">
        <v>338</v>
      </c>
      <c r="B341" s="312">
        <v>45036</v>
      </c>
      <c r="C341" s="313" t="s">
        <v>98</v>
      </c>
      <c r="D341" s="313" t="s">
        <v>29</v>
      </c>
      <c r="E341" s="314">
        <v>-990880</v>
      </c>
      <c r="F341" s="313" t="s">
        <v>99</v>
      </c>
      <c r="G341" s="315" t="s">
        <v>551</v>
      </c>
    </row>
    <row r="342" spans="1:7" s="310" customFormat="1" ht="9" customHeight="1" x14ac:dyDescent="0.2">
      <c r="A342" s="311">
        <v>339</v>
      </c>
      <c r="B342" s="312">
        <v>45036</v>
      </c>
      <c r="C342" s="313" t="s">
        <v>98</v>
      </c>
      <c r="D342" s="313" t="s">
        <v>29</v>
      </c>
      <c r="E342" s="314">
        <v>-1968920</v>
      </c>
      <c r="F342" s="313" t="s">
        <v>99</v>
      </c>
      <c r="G342" s="315" t="s">
        <v>552</v>
      </c>
    </row>
    <row r="343" spans="1:7" s="310" customFormat="1" ht="9" customHeight="1" x14ac:dyDescent="0.2">
      <c r="A343" s="311">
        <v>340</v>
      </c>
      <c r="B343" s="312">
        <v>45036</v>
      </c>
      <c r="C343" s="313" t="s">
        <v>98</v>
      </c>
      <c r="D343" s="313" t="s">
        <v>29</v>
      </c>
      <c r="E343" s="314">
        <v>-990880</v>
      </c>
      <c r="F343" s="313" t="s">
        <v>99</v>
      </c>
      <c r="G343" s="315" t="s">
        <v>553</v>
      </c>
    </row>
    <row r="344" spans="1:7" s="310" customFormat="1" ht="9" customHeight="1" x14ac:dyDescent="0.2">
      <c r="A344" s="311">
        <v>341</v>
      </c>
      <c r="B344" s="312">
        <v>45036</v>
      </c>
      <c r="C344" s="313" t="s">
        <v>98</v>
      </c>
      <c r="D344" s="313" t="s">
        <v>29</v>
      </c>
      <c r="E344" s="314">
        <v>-1781610</v>
      </c>
      <c r="F344" s="313" t="s">
        <v>99</v>
      </c>
      <c r="G344" s="315" t="s">
        <v>554</v>
      </c>
    </row>
    <row r="345" spans="1:7" s="310" customFormat="1" ht="9" customHeight="1" x14ac:dyDescent="0.2">
      <c r="A345" s="311">
        <v>342</v>
      </c>
      <c r="B345" s="312">
        <v>45036</v>
      </c>
      <c r="C345" s="313" t="s">
        <v>98</v>
      </c>
      <c r="D345" s="313" t="s">
        <v>29</v>
      </c>
      <c r="E345" s="314">
        <v>-705280</v>
      </c>
      <c r="F345" s="313" t="s">
        <v>99</v>
      </c>
      <c r="G345" s="315" t="s">
        <v>555</v>
      </c>
    </row>
    <row r="346" spans="1:7" s="310" customFormat="1" ht="9" customHeight="1" x14ac:dyDescent="0.2">
      <c r="A346" s="311">
        <v>343</v>
      </c>
      <c r="B346" s="312">
        <v>45036</v>
      </c>
      <c r="C346" s="313" t="s">
        <v>98</v>
      </c>
      <c r="D346" s="313" t="s">
        <v>29</v>
      </c>
      <c r="E346" s="314">
        <v>-50000</v>
      </c>
      <c r="F346" s="313" t="s">
        <v>99</v>
      </c>
      <c r="G346" s="315" t="s">
        <v>556</v>
      </c>
    </row>
    <row r="347" spans="1:7" s="310" customFormat="1" ht="9" customHeight="1" x14ac:dyDescent="0.2">
      <c r="A347" s="311">
        <v>344</v>
      </c>
      <c r="B347" s="312">
        <v>45037</v>
      </c>
      <c r="C347" s="313" t="s">
        <v>98</v>
      </c>
      <c r="D347" s="313" t="s">
        <v>29</v>
      </c>
      <c r="E347" s="314">
        <v>12500</v>
      </c>
      <c r="F347" s="313" t="s">
        <v>99</v>
      </c>
      <c r="G347" s="315" t="s">
        <v>459</v>
      </c>
    </row>
    <row r="348" spans="1:7" s="310" customFormat="1" ht="9" customHeight="1" x14ac:dyDescent="0.2">
      <c r="A348" s="311">
        <v>345</v>
      </c>
      <c r="B348" s="312">
        <v>45037</v>
      </c>
      <c r="C348" s="313" t="s">
        <v>98</v>
      </c>
      <c r="D348" s="313" t="s">
        <v>29</v>
      </c>
      <c r="E348" s="314">
        <v>50000</v>
      </c>
      <c r="F348" s="313" t="s">
        <v>99</v>
      </c>
      <c r="G348" s="315" t="s">
        <v>466</v>
      </c>
    </row>
    <row r="349" spans="1:7" s="310" customFormat="1" ht="9" customHeight="1" x14ac:dyDescent="0.2">
      <c r="A349" s="311">
        <v>346</v>
      </c>
      <c r="B349" s="312">
        <v>45037</v>
      </c>
      <c r="C349" s="313" t="s">
        <v>98</v>
      </c>
      <c r="D349" s="313" t="s">
        <v>29</v>
      </c>
      <c r="E349" s="314">
        <v>21800</v>
      </c>
      <c r="F349" s="313" t="s">
        <v>99</v>
      </c>
      <c r="G349" s="315" t="s">
        <v>459</v>
      </c>
    </row>
    <row r="350" spans="1:7" s="310" customFormat="1" ht="9" customHeight="1" x14ac:dyDescent="0.2">
      <c r="A350" s="311">
        <v>347</v>
      </c>
      <c r="B350" s="312">
        <v>45037</v>
      </c>
      <c r="C350" s="313" t="s">
        <v>98</v>
      </c>
      <c r="D350" s="313" t="s">
        <v>29</v>
      </c>
      <c r="E350" s="314">
        <v>7000</v>
      </c>
      <c r="F350" s="313" t="s">
        <v>99</v>
      </c>
      <c r="G350" s="315" t="s">
        <v>459</v>
      </c>
    </row>
    <row r="351" spans="1:7" s="310" customFormat="1" ht="9" customHeight="1" x14ac:dyDescent="0.2">
      <c r="A351" s="311">
        <v>348</v>
      </c>
      <c r="B351" s="312">
        <v>45037</v>
      </c>
      <c r="C351" s="313" t="s">
        <v>98</v>
      </c>
      <c r="D351" s="313" t="s">
        <v>29</v>
      </c>
      <c r="E351" s="314">
        <v>11000</v>
      </c>
      <c r="F351" s="313" t="s">
        <v>99</v>
      </c>
      <c r="G351" s="315" t="s">
        <v>459</v>
      </c>
    </row>
    <row r="352" spans="1:7" s="310" customFormat="1" ht="9" customHeight="1" x14ac:dyDescent="0.2">
      <c r="A352" s="311">
        <v>349</v>
      </c>
      <c r="B352" s="312">
        <v>45037</v>
      </c>
      <c r="C352" s="313" t="s">
        <v>98</v>
      </c>
      <c r="D352" s="313" t="s">
        <v>29</v>
      </c>
      <c r="E352" s="314">
        <v>10000</v>
      </c>
      <c r="F352" s="313" t="s">
        <v>99</v>
      </c>
      <c r="G352" s="315" t="s">
        <v>557</v>
      </c>
    </row>
    <row r="353" spans="1:7" s="310" customFormat="1" ht="9" customHeight="1" x14ac:dyDescent="0.2">
      <c r="A353" s="311">
        <v>350</v>
      </c>
      <c r="B353" s="312">
        <v>45037</v>
      </c>
      <c r="C353" s="313" t="s">
        <v>98</v>
      </c>
      <c r="D353" s="313" t="s">
        <v>29</v>
      </c>
      <c r="E353" s="314">
        <v>11000</v>
      </c>
      <c r="F353" s="313" t="s">
        <v>99</v>
      </c>
      <c r="G353" s="315" t="s">
        <v>558</v>
      </c>
    </row>
    <row r="354" spans="1:7" s="310" customFormat="1" ht="9" customHeight="1" x14ac:dyDescent="0.2">
      <c r="A354" s="311">
        <v>351</v>
      </c>
      <c r="B354" s="312">
        <v>45040</v>
      </c>
      <c r="C354" s="313" t="s">
        <v>98</v>
      </c>
      <c r="D354" s="313" t="s">
        <v>29</v>
      </c>
      <c r="E354" s="314">
        <v>49000000</v>
      </c>
      <c r="F354" s="313" t="s">
        <v>99</v>
      </c>
      <c r="G354" s="315" t="s">
        <v>559</v>
      </c>
    </row>
    <row r="355" spans="1:7" s="310" customFormat="1" ht="9" customHeight="1" x14ac:dyDescent="0.2">
      <c r="A355" s="311">
        <v>352</v>
      </c>
      <c r="B355" s="312">
        <v>45040</v>
      </c>
      <c r="C355" s="313" t="s">
        <v>98</v>
      </c>
      <c r="D355" s="313" t="s">
        <v>29</v>
      </c>
      <c r="E355" s="314">
        <v>1403600</v>
      </c>
      <c r="F355" s="313" t="s">
        <v>99</v>
      </c>
      <c r="G355" s="315" t="s">
        <v>560</v>
      </c>
    </row>
    <row r="356" spans="1:7" s="310" customFormat="1" ht="9" customHeight="1" x14ac:dyDescent="0.2">
      <c r="A356" s="311">
        <v>353</v>
      </c>
      <c r="B356" s="312">
        <v>45040</v>
      </c>
      <c r="C356" s="313" t="s">
        <v>98</v>
      </c>
      <c r="D356" s="313" t="s">
        <v>29</v>
      </c>
      <c r="E356" s="314">
        <v>13440</v>
      </c>
      <c r="F356" s="313" t="s">
        <v>99</v>
      </c>
      <c r="G356" s="315" t="s">
        <v>561</v>
      </c>
    </row>
    <row r="357" spans="1:7" s="310" customFormat="1" ht="9" customHeight="1" x14ac:dyDescent="0.2">
      <c r="A357" s="311">
        <v>354</v>
      </c>
      <c r="B357" s="312">
        <v>45040</v>
      </c>
      <c r="C357" s="313" t="s">
        <v>98</v>
      </c>
      <c r="D357" s="313" t="s">
        <v>29</v>
      </c>
      <c r="E357" s="314">
        <v>58400</v>
      </c>
      <c r="F357" s="313" t="s">
        <v>99</v>
      </c>
      <c r="G357" s="315" t="s">
        <v>562</v>
      </c>
    </row>
    <row r="358" spans="1:7" s="310" customFormat="1" ht="9" customHeight="1" x14ac:dyDescent="0.2">
      <c r="A358" s="311">
        <v>355</v>
      </c>
      <c r="B358" s="312">
        <v>45040</v>
      </c>
      <c r="C358" s="313" t="s">
        <v>98</v>
      </c>
      <c r="D358" s="313" t="s">
        <v>29</v>
      </c>
      <c r="E358" s="314">
        <v>20000</v>
      </c>
      <c r="F358" s="313" t="s">
        <v>99</v>
      </c>
      <c r="G358" s="315" t="s">
        <v>563</v>
      </c>
    </row>
    <row r="359" spans="1:7" s="310" customFormat="1" ht="9" customHeight="1" x14ac:dyDescent="0.2">
      <c r="A359" s="311">
        <v>356</v>
      </c>
      <c r="B359" s="312">
        <v>45040</v>
      </c>
      <c r="C359" s="313" t="s">
        <v>98</v>
      </c>
      <c r="D359" s="313" t="s">
        <v>29</v>
      </c>
      <c r="E359" s="314">
        <v>354620</v>
      </c>
      <c r="F359" s="313" t="s">
        <v>99</v>
      </c>
      <c r="G359" s="315" t="s">
        <v>564</v>
      </c>
    </row>
    <row r="360" spans="1:7" s="310" customFormat="1" ht="9" customHeight="1" x14ac:dyDescent="0.2">
      <c r="A360" s="311">
        <v>357</v>
      </c>
      <c r="B360" s="312">
        <v>45040</v>
      </c>
      <c r="C360" s="313" t="s">
        <v>98</v>
      </c>
      <c r="D360" s="313" t="s">
        <v>29</v>
      </c>
      <c r="E360" s="314">
        <v>119800</v>
      </c>
      <c r="F360" s="313" t="s">
        <v>99</v>
      </c>
      <c r="G360" s="315" t="s">
        <v>565</v>
      </c>
    </row>
    <row r="361" spans="1:7" s="310" customFormat="1" ht="9" customHeight="1" x14ac:dyDescent="0.2">
      <c r="A361" s="305">
        <v>358</v>
      </c>
      <c r="B361" s="306">
        <v>45040</v>
      </c>
      <c r="C361" s="307" t="s">
        <v>98</v>
      </c>
      <c r="D361" s="307" t="s">
        <v>29</v>
      </c>
      <c r="E361" s="308">
        <v>70000</v>
      </c>
      <c r="F361" s="307" t="s">
        <v>99</v>
      </c>
      <c r="G361" s="309" t="s">
        <v>566</v>
      </c>
    </row>
    <row r="362" spans="1:7" s="310" customFormat="1" ht="9" customHeight="1" x14ac:dyDescent="0.2">
      <c r="A362" s="311">
        <v>359</v>
      </c>
      <c r="B362" s="312">
        <v>45040</v>
      </c>
      <c r="C362" s="313" t="s">
        <v>98</v>
      </c>
      <c r="D362" s="313" t="s">
        <v>29</v>
      </c>
      <c r="E362" s="314">
        <v>28000</v>
      </c>
      <c r="F362" s="313" t="s">
        <v>99</v>
      </c>
      <c r="G362" s="315" t="s">
        <v>567</v>
      </c>
    </row>
    <row r="363" spans="1:7" s="310" customFormat="1" ht="9" customHeight="1" x14ac:dyDescent="0.2">
      <c r="A363" s="311">
        <v>360</v>
      </c>
      <c r="B363" s="312">
        <v>45041</v>
      </c>
      <c r="C363" s="313" t="s">
        <v>98</v>
      </c>
      <c r="D363" s="313" t="s">
        <v>29</v>
      </c>
      <c r="E363" s="314">
        <v>9008690</v>
      </c>
      <c r="F363" s="313" t="s">
        <v>99</v>
      </c>
      <c r="G363" s="315" t="s">
        <v>568</v>
      </c>
    </row>
    <row r="364" spans="1:7" s="310" customFormat="1" ht="9" customHeight="1" x14ac:dyDescent="0.2">
      <c r="A364" s="311">
        <v>361</v>
      </c>
      <c r="B364" s="312">
        <v>45041</v>
      </c>
      <c r="C364" s="313" t="s">
        <v>98</v>
      </c>
      <c r="D364" s="313" t="s">
        <v>29</v>
      </c>
      <c r="E364" s="314">
        <v>28883670</v>
      </c>
      <c r="F364" s="313" t="s">
        <v>99</v>
      </c>
      <c r="G364" s="315" t="s">
        <v>569</v>
      </c>
    </row>
    <row r="365" spans="1:7" s="310" customFormat="1" ht="9" customHeight="1" x14ac:dyDescent="0.2">
      <c r="A365" s="311">
        <v>362</v>
      </c>
      <c r="B365" s="312">
        <v>45041</v>
      </c>
      <c r="C365" s="313" t="s">
        <v>98</v>
      </c>
      <c r="D365" s="313" t="s">
        <v>29</v>
      </c>
      <c r="E365" s="314">
        <v>21455570</v>
      </c>
      <c r="F365" s="313" t="s">
        <v>99</v>
      </c>
      <c r="G365" s="315" t="s">
        <v>570</v>
      </c>
    </row>
    <row r="366" spans="1:7" s="310" customFormat="1" ht="9" customHeight="1" x14ac:dyDescent="0.2">
      <c r="A366" s="311">
        <v>363</v>
      </c>
      <c r="B366" s="312">
        <v>45041</v>
      </c>
      <c r="C366" s="313" t="s">
        <v>98</v>
      </c>
      <c r="D366" s="313" t="s">
        <v>29</v>
      </c>
      <c r="E366" s="314">
        <v>77600</v>
      </c>
      <c r="F366" s="313" t="s">
        <v>99</v>
      </c>
      <c r="G366" s="315" t="s">
        <v>571</v>
      </c>
    </row>
    <row r="367" spans="1:7" s="310" customFormat="1" ht="9" customHeight="1" x14ac:dyDescent="0.2">
      <c r="A367" s="311">
        <v>364</v>
      </c>
      <c r="B367" s="312">
        <v>45041</v>
      </c>
      <c r="C367" s="313" t="s">
        <v>98</v>
      </c>
      <c r="D367" s="313" t="s">
        <v>29</v>
      </c>
      <c r="E367" s="314">
        <v>26622820</v>
      </c>
      <c r="F367" s="313" t="s">
        <v>99</v>
      </c>
      <c r="G367" s="315" t="s">
        <v>572</v>
      </c>
    </row>
    <row r="368" spans="1:7" s="310" customFormat="1" ht="9" customHeight="1" x14ac:dyDescent="0.2">
      <c r="A368" s="311">
        <v>365</v>
      </c>
      <c r="B368" s="312">
        <v>45041</v>
      </c>
      <c r="C368" s="313" t="s">
        <v>98</v>
      </c>
      <c r="D368" s="313" t="s">
        <v>29</v>
      </c>
      <c r="E368" s="314">
        <v>2749380</v>
      </c>
      <c r="F368" s="313" t="s">
        <v>99</v>
      </c>
      <c r="G368" s="315" t="s">
        <v>572</v>
      </c>
    </row>
    <row r="369" spans="1:7" s="310" customFormat="1" ht="9" customHeight="1" x14ac:dyDescent="0.2">
      <c r="A369" s="311">
        <v>366</v>
      </c>
      <c r="B369" s="312">
        <v>45041</v>
      </c>
      <c r="C369" s="313" t="s">
        <v>98</v>
      </c>
      <c r="D369" s="313" t="s">
        <v>29</v>
      </c>
      <c r="E369" s="314">
        <v>5775370</v>
      </c>
      <c r="F369" s="313" t="s">
        <v>99</v>
      </c>
      <c r="G369" s="315" t="s">
        <v>568</v>
      </c>
    </row>
    <row r="370" spans="1:7" s="310" customFormat="1" ht="9" customHeight="1" x14ac:dyDescent="0.2">
      <c r="A370" s="311">
        <v>367</v>
      </c>
      <c r="B370" s="312">
        <v>45042</v>
      </c>
      <c r="C370" s="313" t="s">
        <v>98</v>
      </c>
      <c r="D370" s="313" t="s">
        <v>29</v>
      </c>
      <c r="E370" s="314">
        <v>197750</v>
      </c>
      <c r="F370" s="313" t="s">
        <v>99</v>
      </c>
      <c r="G370" s="315" t="s">
        <v>487</v>
      </c>
    </row>
    <row r="371" spans="1:7" s="310" customFormat="1" ht="9" customHeight="1" x14ac:dyDescent="0.2">
      <c r="A371" s="311">
        <v>368</v>
      </c>
      <c r="B371" s="312">
        <v>45042</v>
      </c>
      <c r="C371" s="313" t="s">
        <v>98</v>
      </c>
      <c r="D371" s="313" t="s">
        <v>29</v>
      </c>
      <c r="E371" s="314">
        <v>303990</v>
      </c>
      <c r="F371" s="313" t="s">
        <v>99</v>
      </c>
      <c r="G371" s="315" t="s">
        <v>573</v>
      </c>
    </row>
    <row r="372" spans="1:7" s="310" customFormat="1" ht="9" customHeight="1" x14ac:dyDescent="0.2">
      <c r="A372" s="311">
        <v>369</v>
      </c>
      <c r="B372" s="312">
        <v>45042</v>
      </c>
      <c r="C372" s="313" t="s">
        <v>98</v>
      </c>
      <c r="D372" s="313" t="s">
        <v>29</v>
      </c>
      <c r="E372" s="314">
        <v>28000</v>
      </c>
      <c r="F372" s="313" t="s">
        <v>99</v>
      </c>
      <c r="G372" s="315" t="s">
        <v>574</v>
      </c>
    </row>
    <row r="373" spans="1:7" s="310" customFormat="1" ht="9" customHeight="1" x14ac:dyDescent="0.2">
      <c r="A373" s="311">
        <v>370</v>
      </c>
      <c r="B373" s="312">
        <v>45042</v>
      </c>
      <c r="C373" s="313" t="s">
        <v>98</v>
      </c>
      <c r="D373" s="313" t="s">
        <v>29</v>
      </c>
      <c r="E373" s="314">
        <v>39500</v>
      </c>
      <c r="F373" s="313" t="s">
        <v>99</v>
      </c>
      <c r="G373" s="315" t="s">
        <v>575</v>
      </c>
    </row>
    <row r="374" spans="1:7" s="310" customFormat="1" ht="9" customHeight="1" x14ac:dyDescent="0.2">
      <c r="A374" s="311">
        <v>371</v>
      </c>
      <c r="B374" s="312">
        <v>45042</v>
      </c>
      <c r="C374" s="313" t="s">
        <v>98</v>
      </c>
      <c r="D374" s="313" t="s">
        <v>29</v>
      </c>
      <c r="E374" s="314">
        <v>16000</v>
      </c>
      <c r="F374" s="313" t="s">
        <v>99</v>
      </c>
      <c r="G374" s="315" t="s">
        <v>576</v>
      </c>
    </row>
    <row r="375" spans="1:7" s="310" customFormat="1" ht="9" customHeight="1" x14ac:dyDescent="0.2">
      <c r="A375" s="311">
        <v>372</v>
      </c>
      <c r="B375" s="312">
        <v>45042</v>
      </c>
      <c r="C375" s="313" t="s">
        <v>98</v>
      </c>
      <c r="D375" s="313" t="s">
        <v>29</v>
      </c>
      <c r="E375" s="314">
        <v>99000</v>
      </c>
      <c r="F375" s="313" t="s">
        <v>99</v>
      </c>
      <c r="G375" s="315" t="s">
        <v>577</v>
      </c>
    </row>
    <row r="376" spans="1:7" s="310" customFormat="1" ht="9" customHeight="1" x14ac:dyDescent="0.2">
      <c r="A376" s="311">
        <v>373</v>
      </c>
      <c r="B376" s="312">
        <v>45042</v>
      </c>
      <c r="C376" s="313" t="s">
        <v>98</v>
      </c>
      <c r="D376" s="313" t="s">
        <v>29</v>
      </c>
      <c r="E376" s="314">
        <v>10000</v>
      </c>
      <c r="F376" s="313" t="s">
        <v>99</v>
      </c>
      <c r="G376" s="315" t="s">
        <v>578</v>
      </c>
    </row>
    <row r="377" spans="1:7" s="310" customFormat="1" ht="9" customHeight="1" x14ac:dyDescent="0.2">
      <c r="A377" s="311">
        <v>374</v>
      </c>
      <c r="B377" s="312">
        <v>45042</v>
      </c>
      <c r="C377" s="313" t="s">
        <v>98</v>
      </c>
      <c r="D377" s="313" t="s">
        <v>29</v>
      </c>
      <c r="E377" s="314">
        <v>11000</v>
      </c>
      <c r="F377" s="313" t="s">
        <v>99</v>
      </c>
      <c r="G377" s="315" t="s">
        <v>579</v>
      </c>
    </row>
    <row r="378" spans="1:7" s="310" customFormat="1" ht="9" customHeight="1" x14ac:dyDescent="0.2">
      <c r="A378" s="311">
        <v>375</v>
      </c>
      <c r="B378" s="312">
        <v>45043</v>
      </c>
      <c r="C378" s="313" t="s">
        <v>98</v>
      </c>
      <c r="D378" s="313" t="s">
        <v>29</v>
      </c>
      <c r="E378" s="314">
        <v>299200</v>
      </c>
      <c r="F378" s="313" t="s">
        <v>99</v>
      </c>
      <c r="G378" s="315" t="s">
        <v>380</v>
      </c>
    </row>
    <row r="379" spans="1:7" s="310" customFormat="1" ht="9" customHeight="1" x14ac:dyDescent="0.2">
      <c r="A379" s="311">
        <v>376</v>
      </c>
      <c r="B379" s="312">
        <v>45043</v>
      </c>
      <c r="C379" s="313" t="s">
        <v>98</v>
      </c>
      <c r="D379" s="313" t="s">
        <v>29</v>
      </c>
      <c r="E379" s="314">
        <v>782610</v>
      </c>
      <c r="F379" s="313" t="s">
        <v>99</v>
      </c>
      <c r="G379" s="315" t="s">
        <v>580</v>
      </c>
    </row>
    <row r="380" spans="1:7" s="310" customFormat="1" ht="9" customHeight="1" x14ac:dyDescent="0.2">
      <c r="A380" s="311">
        <v>377</v>
      </c>
      <c r="B380" s="312">
        <v>45043</v>
      </c>
      <c r="C380" s="313" t="s">
        <v>98</v>
      </c>
      <c r="D380" s="313" t="s">
        <v>29</v>
      </c>
      <c r="E380" s="314">
        <v>475290</v>
      </c>
      <c r="F380" s="313" t="s">
        <v>99</v>
      </c>
      <c r="G380" s="315" t="s">
        <v>478</v>
      </c>
    </row>
    <row r="381" spans="1:7" s="310" customFormat="1" ht="9" customHeight="1" x14ac:dyDescent="0.2">
      <c r="A381" s="311">
        <v>378</v>
      </c>
      <c r="B381" s="312">
        <v>45043</v>
      </c>
      <c r="C381" s="313" t="s">
        <v>98</v>
      </c>
      <c r="D381" s="313" t="s">
        <v>29</v>
      </c>
      <c r="E381" s="314">
        <v>110000</v>
      </c>
      <c r="F381" s="313" t="s">
        <v>99</v>
      </c>
      <c r="G381" s="315" t="s">
        <v>383</v>
      </c>
    </row>
    <row r="382" spans="1:7" s="310" customFormat="1" ht="9" customHeight="1" x14ac:dyDescent="0.2">
      <c r="A382" s="311">
        <v>379</v>
      </c>
      <c r="B382" s="312">
        <v>45043</v>
      </c>
      <c r="C382" s="313" t="s">
        <v>98</v>
      </c>
      <c r="D382" s="313" t="s">
        <v>29</v>
      </c>
      <c r="E382" s="314">
        <v>100000</v>
      </c>
      <c r="F382" s="313" t="s">
        <v>99</v>
      </c>
      <c r="G382" s="315" t="s">
        <v>475</v>
      </c>
    </row>
    <row r="383" spans="1:7" s="310" customFormat="1" ht="9" customHeight="1" x14ac:dyDescent="0.2">
      <c r="A383" s="311">
        <v>380</v>
      </c>
      <c r="B383" s="312">
        <v>45044</v>
      </c>
      <c r="C383" s="313" t="s">
        <v>98</v>
      </c>
      <c r="D383" s="313" t="s">
        <v>29</v>
      </c>
      <c r="E383" s="314">
        <v>250000</v>
      </c>
      <c r="F383" s="313" t="s">
        <v>99</v>
      </c>
      <c r="G383" s="315" t="s">
        <v>581</v>
      </c>
    </row>
    <row r="384" spans="1:7" s="310" customFormat="1" ht="9" customHeight="1" x14ac:dyDescent="0.2">
      <c r="A384" s="311">
        <v>381</v>
      </c>
      <c r="B384" s="312">
        <v>45044</v>
      </c>
      <c r="C384" s="313" t="s">
        <v>98</v>
      </c>
      <c r="D384" s="313" t="s">
        <v>29</v>
      </c>
      <c r="E384" s="314">
        <v>56400</v>
      </c>
      <c r="F384" s="313" t="s">
        <v>99</v>
      </c>
      <c r="G384" s="315" t="s">
        <v>582</v>
      </c>
    </row>
    <row r="385" spans="1:7" s="310" customFormat="1" ht="9" customHeight="1" x14ac:dyDescent="0.2">
      <c r="A385" s="311">
        <v>382</v>
      </c>
      <c r="B385" s="312">
        <v>45044</v>
      </c>
      <c r="C385" s="313" t="s">
        <v>98</v>
      </c>
      <c r="D385" s="313" t="s">
        <v>29</v>
      </c>
      <c r="E385" s="314">
        <v>715000</v>
      </c>
      <c r="F385" s="313" t="s">
        <v>99</v>
      </c>
      <c r="G385" s="315" t="s">
        <v>583</v>
      </c>
    </row>
    <row r="386" spans="1:7" s="310" customFormat="1" ht="9" customHeight="1" x14ac:dyDescent="0.2">
      <c r="A386" s="311">
        <v>383</v>
      </c>
      <c r="B386" s="312">
        <v>45044</v>
      </c>
      <c r="C386" s="313" t="s">
        <v>98</v>
      </c>
      <c r="D386" s="313" t="s">
        <v>29</v>
      </c>
      <c r="E386" s="314">
        <v>217500</v>
      </c>
      <c r="F386" s="313" t="s">
        <v>99</v>
      </c>
      <c r="G386" s="315" t="s">
        <v>584</v>
      </c>
    </row>
    <row r="387" spans="1:7" s="310" customFormat="1" ht="9" customHeight="1" x14ac:dyDescent="0.2">
      <c r="A387" s="311">
        <v>384</v>
      </c>
      <c r="B387" s="312">
        <v>45044</v>
      </c>
      <c r="C387" s="313" t="s">
        <v>98</v>
      </c>
      <c r="D387" s="313" t="s">
        <v>29</v>
      </c>
      <c r="E387" s="314">
        <v>232000</v>
      </c>
      <c r="F387" s="313" t="s">
        <v>99</v>
      </c>
      <c r="G387" s="315" t="s">
        <v>585</v>
      </c>
    </row>
    <row r="388" spans="1:7" s="310" customFormat="1" ht="9" customHeight="1" x14ac:dyDescent="0.2">
      <c r="A388" s="311">
        <v>385</v>
      </c>
      <c r="B388" s="312">
        <v>45044</v>
      </c>
      <c r="C388" s="313" t="s">
        <v>98</v>
      </c>
      <c r="D388" s="313" t="s">
        <v>29</v>
      </c>
      <c r="E388" s="314">
        <v>178410</v>
      </c>
      <c r="F388" s="313" t="s">
        <v>99</v>
      </c>
      <c r="G388" s="315" t="s">
        <v>586</v>
      </c>
    </row>
    <row r="389" spans="1:7" s="310" customFormat="1" ht="9" customHeight="1" x14ac:dyDescent="0.2">
      <c r="A389" s="311">
        <v>386</v>
      </c>
      <c r="B389" s="312">
        <v>45044</v>
      </c>
      <c r="C389" s="313" t="s">
        <v>98</v>
      </c>
      <c r="D389" s="313" t="s">
        <v>29</v>
      </c>
      <c r="E389" s="314">
        <v>12900</v>
      </c>
      <c r="F389" s="313" t="s">
        <v>99</v>
      </c>
      <c r="G389" s="315" t="s">
        <v>459</v>
      </c>
    </row>
    <row r="390" spans="1:7" s="310" customFormat="1" ht="9" customHeight="1" x14ac:dyDescent="0.2">
      <c r="A390" s="311">
        <v>387</v>
      </c>
      <c r="B390" s="312">
        <v>45044</v>
      </c>
      <c r="C390" s="313" t="s">
        <v>98</v>
      </c>
      <c r="D390" s="313" t="s">
        <v>29</v>
      </c>
      <c r="E390" s="314">
        <v>28000</v>
      </c>
      <c r="F390" s="313" t="s">
        <v>99</v>
      </c>
      <c r="G390" s="315" t="s">
        <v>587</v>
      </c>
    </row>
    <row r="391" spans="1:7" s="310" customFormat="1" ht="9" customHeight="1" x14ac:dyDescent="0.2">
      <c r="A391" s="311">
        <v>388</v>
      </c>
      <c r="B391" s="312">
        <v>45044</v>
      </c>
      <c r="C391" s="313" t="s">
        <v>98</v>
      </c>
      <c r="D391" s="313" t="s">
        <v>29</v>
      </c>
      <c r="E391" s="314">
        <v>10500</v>
      </c>
      <c r="F391" s="313" t="s">
        <v>99</v>
      </c>
      <c r="G391" s="315" t="s">
        <v>588</v>
      </c>
    </row>
    <row r="392" spans="1:7" s="310" customFormat="1" ht="9" customHeight="1" x14ac:dyDescent="0.2">
      <c r="A392" s="311">
        <v>389</v>
      </c>
      <c r="B392" s="312">
        <v>45044</v>
      </c>
      <c r="C392" s="313" t="s">
        <v>98</v>
      </c>
      <c r="D392" s="313" t="s">
        <v>29</v>
      </c>
      <c r="E392" s="314">
        <v>49600</v>
      </c>
      <c r="F392" s="313" t="s">
        <v>99</v>
      </c>
      <c r="G392" s="315" t="s">
        <v>589</v>
      </c>
    </row>
    <row r="393" spans="1:7" s="310" customFormat="1" ht="9" customHeight="1" x14ac:dyDescent="0.2">
      <c r="A393" s="311">
        <v>390</v>
      </c>
      <c r="B393" s="312">
        <v>45044</v>
      </c>
      <c r="C393" s="313" t="s">
        <v>98</v>
      </c>
      <c r="D393" s="313" t="s">
        <v>29</v>
      </c>
      <c r="E393" s="314">
        <v>13500</v>
      </c>
      <c r="F393" s="313" t="s">
        <v>99</v>
      </c>
      <c r="G393" s="315" t="s">
        <v>590</v>
      </c>
    </row>
    <row r="394" spans="1:7" s="310" customFormat="1" ht="9" customHeight="1" x14ac:dyDescent="0.2">
      <c r="A394" s="311">
        <v>391</v>
      </c>
      <c r="B394" s="312">
        <v>45044</v>
      </c>
      <c r="C394" s="313" t="s">
        <v>98</v>
      </c>
      <c r="D394" s="313" t="s">
        <v>29</v>
      </c>
      <c r="E394" s="314">
        <v>11500</v>
      </c>
      <c r="F394" s="313" t="s">
        <v>99</v>
      </c>
      <c r="G394" s="315" t="s">
        <v>590</v>
      </c>
    </row>
    <row r="395" spans="1:7" s="310" customFormat="1" ht="9" customHeight="1" x14ac:dyDescent="0.2">
      <c r="A395" s="311">
        <v>392</v>
      </c>
      <c r="B395" s="312">
        <v>45044</v>
      </c>
      <c r="C395" s="313" t="s">
        <v>98</v>
      </c>
      <c r="D395" s="313" t="s">
        <v>29</v>
      </c>
      <c r="E395" s="314">
        <v>100000</v>
      </c>
      <c r="F395" s="313" t="s">
        <v>99</v>
      </c>
      <c r="G395" s="315" t="s">
        <v>591</v>
      </c>
    </row>
    <row r="396" spans="1:7" s="310" customFormat="1" ht="9" customHeight="1" x14ac:dyDescent="0.2">
      <c r="A396" s="311">
        <v>393</v>
      </c>
      <c r="B396" s="312">
        <v>45044</v>
      </c>
      <c r="C396" s="313" t="s">
        <v>98</v>
      </c>
      <c r="D396" s="313" t="s">
        <v>29</v>
      </c>
      <c r="E396" s="314">
        <v>56000</v>
      </c>
      <c r="F396" s="313" t="s">
        <v>99</v>
      </c>
      <c r="G396" s="315" t="s">
        <v>592</v>
      </c>
    </row>
    <row r="397" spans="1:7" s="310" customFormat="1" ht="9" customHeight="1" x14ac:dyDescent="0.2">
      <c r="A397" s="311">
        <v>394</v>
      </c>
      <c r="B397" s="312">
        <v>45048</v>
      </c>
      <c r="C397" s="313" t="s">
        <v>98</v>
      </c>
      <c r="D397" s="313" t="s">
        <v>29</v>
      </c>
      <c r="E397" s="314">
        <v>22400</v>
      </c>
      <c r="F397" s="313" t="s">
        <v>99</v>
      </c>
      <c r="G397" s="315" t="s">
        <v>593</v>
      </c>
    </row>
    <row r="398" spans="1:7" s="310" customFormat="1" ht="9" customHeight="1" x14ac:dyDescent="0.2">
      <c r="A398" s="311">
        <v>395</v>
      </c>
      <c r="B398" s="312">
        <v>45049</v>
      </c>
      <c r="C398" s="313" t="s">
        <v>98</v>
      </c>
      <c r="D398" s="313" t="s">
        <v>29</v>
      </c>
      <c r="E398" s="314">
        <v>28000</v>
      </c>
      <c r="F398" s="313" t="s">
        <v>99</v>
      </c>
      <c r="G398" s="315" t="s">
        <v>594</v>
      </c>
    </row>
    <row r="399" spans="1:7" s="310" customFormat="1" ht="9" customHeight="1" x14ac:dyDescent="0.2">
      <c r="A399" s="311">
        <v>396</v>
      </c>
      <c r="B399" s="312">
        <v>45049</v>
      </c>
      <c r="C399" s="313" t="s">
        <v>98</v>
      </c>
      <c r="D399" s="313" t="s">
        <v>29</v>
      </c>
      <c r="E399" s="314">
        <v>9000</v>
      </c>
      <c r="F399" s="313" t="s">
        <v>99</v>
      </c>
      <c r="G399" s="315" t="s">
        <v>595</v>
      </c>
    </row>
    <row r="400" spans="1:7" s="310" customFormat="1" ht="9" customHeight="1" x14ac:dyDescent="0.2">
      <c r="A400" s="311">
        <v>397</v>
      </c>
      <c r="B400" s="312">
        <v>45049</v>
      </c>
      <c r="C400" s="313" t="s">
        <v>98</v>
      </c>
      <c r="D400" s="313" t="s">
        <v>29</v>
      </c>
      <c r="E400" s="314">
        <v>46700</v>
      </c>
      <c r="F400" s="313" t="s">
        <v>99</v>
      </c>
      <c r="G400" s="315" t="s">
        <v>596</v>
      </c>
    </row>
    <row r="401" spans="1:7" s="310" customFormat="1" ht="9" customHeight="1" x14ac:dyDescent="0.2">
      <c r="A401" s="311">
        <v>398</v>
      </c>
      <c r="B401" s="312">
        <v>45049</v>
      </c>
      <c r="C401" s="313" t="s">
        <v>98</v>
      </c>
      <c r="D401" s="313" t="s">
        <v>29</v>
      </c>
      <c r="E401" s="314">
        <v>14000</v>
      </c>
      <c r="F401" s="313" t="s">
        <v>99</v>
      </c>
      <c r="G401" s="315" t="s">
        <v>595</v>
      </c>
    </row>
    <row r="402" spans="1:7" s="310" customFormat="1" ht="9" customHeight="1" x14ac:dyDescent="0.2">
      <c r="A402" s="311">
        <v>399</v>
      </c>
      <c r="B402" s="312">
        <v>45049</v>
      </c>
      <c r="C402" s="313" t="s">
        <v>98</v>
      </c>
      <c r="D402" s="313" t="s">
        <v>29</v>
      </c>
      <c r="E402" s="314">
        <v>28000</v>
      </c>
      <c r="F402" s="313" t="s">
        <v>99</v>
      </c>
      <c r="G402" s="315" t="s">
        <v>597</v>
      </c>
    </row>
    <row r="403" spans="1:7" s="310" customFormat="1" ht="9" customHeight="1" x14ac:dyDescent="0.2">
      <c r="A403" s="311">
        <v>400</v>
      </c>
      <c r="B403" s="312">
        <v>45049</v>
      </c>
      <c r="C403" s="313" t="s">
        <v>98</v>
      </c>
      <c r="D403" s="313" t="s">
        <v>29</v>
      </c>
      <c r="E403" s="314">
        <v>188100</v>
      </c>
      <c r="F403" s="313" t="s">
        <v>99</v>
      </c>
      <c r="G403" s="315" t="s">
        <v>598</v>
      </c>
    </row>
    <row r="404" spans="1:7" s="310" customFormat="1" ht="9" customHeight="1" x14ac:dyDescent="0.2">
      <c r="A404" s="311">
        <v>401</v>
      </c>
      <c r="B404" s="312">
        <v>45054</v>
      </c>
      <c r="C404" s="313" t="s">
        <v>98</v>
      </c>
      <c r="D404" s="313" t="s">
        <v>29</v>
      </c>
      <c r="E404" s="314">
        <v>29100</v>
      </c>
      <c r="F404" s="313" t="s">
        <v>99</v>
      </c>
      <c r="G404" s="315" t="s">
        <v>599</v>
      </c>
    </row>
    <row r="405" spans="1:7" s="310" customFormat="1" ht="9" customHeight="1" x14ac:dyDescent="0.2">
      <c r="A405" s="311">
        <v>402</v>
      </c>
      <c r="B405" s="312">
        <v>45054</v>
      </c>
      <c r="C405" s="313" t="s">
        <v>98</v>
      </c>
      <c r="D405" s="313" t="s">
        <v>29</v>
      </c>
      <c r="E405" s="314">
        <v>184220</v>
      </c>
      <c r="F405" s="313" t="s">
        <v>99</v>
      </c>
      <c r="G405" s="315" t="s">
        <v>600</v>
      </c>
    </row>
    <row r="406" spans="1:7" s="310" customFormat="1" ht="9" customHeight="1" x14ac:dyDescent="0.2">
      <c r="A406" s="311">
        <v>403</v>
      </c>
      <c r="B406" s="312">
        <v>45054</v>
      </c>
      <c r="C406" s="313" t="s">
        <v>98</v>
      </c>
      <c r="D406" s="313" t="s">
        <v>29</v>
      </c>
      <c r="E406" s="314">
        <v>190790</v>
      </c>
      <c r="F406" s="313" t="s">
        <v>99</v>
      </c>
      <c r="G406" s="315" t="s">
        <v>601</v>
      </c>
    </row>
    <row r="407" spans="1:7" s="310" customFormat="1" ht="9" customHeight="1" x14ac:dyDescent="0.2">
      <c r="A407" s="311">
        <v>404</v>
      </c>
      <c r="B407" s="312">
        <v>45055</v>
      </c>
      <c r="C407" s="313" t="s">
        <v>98</v>
      </c>
      <c r="D407" s="313" t="s">
        <v>29</v>
      </c>
      <c r="E407" s="314">
        <v>-18400</v>
      </c>
      <c r="F407" s="313" t="s">
        <v>99</v>
      </c>
      <c r="G407" s="315" t="s">
        <v>602</v>
      </c>
    </row>
    <row r="408" spans="1:7" s="310" customFormat="1" ht="9" customHeight="1" x14ac:dyDescent="0.2">
      <c r="A408" s="311">
        <v>405</v>
      </c>
      <c r="B408" s="312">
        <v>45056</v>
      </c>
      <c r="C408" s="313" t="s">
        <v>98</v>
      </c>
      <c r="D408" s="313" t="s">
        <v>29</v>
      </c>
      <c r="E408" s="314">
        <v>300000</v>
      </c>
      <c r="F408" s="313" t="s">
        <v>99</v>
      </c>
      <c r="G408" s="315" t="s">
        <v>603</v>
      </c>
    </row>
    <row r="409" spans="1:7" s="310" customFormat="1" ht="9" customHeight="1" x14ac:dyDescent="0.2">
      <c r="A409" s="311">
        <v>406</v>
      </c>
      <c r="B409" s="312">
        <v>45056</v>
      </c>
      <c r="C409" s="313" t="s">
        <v>98</v>
      </c>
      <c r="D409" s="313" t="s">
        <v>29</v>
      </c>
      <c r="E409" s="314">
        <v>34779000</v>
      </c>
      <c r="F409" s="313" t="s">
        <v>99</v>
      </c>
      <c r="G409" s="315" t="s">
        <v>604</v>
      </c>
    </row>
    <row r="410" spans="1:7" s="310" customFormat="1" ht="9" customHeight="1" x14ac:dyDescent="0.2">
      <c r="A410" s="311">
        <v>407</v>
      </c>
      <c r="B410" s="312">
        <v>45056</v>
      </c>
      <c r="C410" s="313" t="s">
        <v>98</v>
      </c>
      <c r="D410" s="313" t="s">
        <v>29</v>
      </c>
      <c r="E410" s="314">
        <v>78000</v>
      </c>
      <c r="F410" s="313" t="s">
        <v>99</v>
      </c>
      <c r="G410" s="315" t="s">
        <v>605</v>
      </c>
    </row>
    <row r="411" spans="1:7" s="310" customFormat="1" ht="9" customHeight="1" x14ac:dyDescent="0.2">
      <c r="A411" s="311">
        <v>408</v>
      </c>
      <c r="B411" s="312">
        <v>45056</v>
      </c>
      <c r="C411" s="313" t="s">
        <v>98</v>
      </c>
      <c r="D411" s="313" t="s">
        <v>29</v>
      </c>
      <c r="E411" s="314">
        <v>29130</v>
      </c>
      <c r="F411" s="313" t="s">
        <v>99</v>
      </c>
      <c r="G411" s="315" t="s">
        <v>606</v>
      </c>
    </row>
    <row r="412" spans="1:7" s="310" customFormat="1" ht="9" customHeight="1" x14ac:dyDescent="0.2">
      <c r="A412" s="311">
        <v>409</v>
      </c>
      <c r="B412" s="312">
        <v>45056</v>
      </c>
      <c r="C412" s="313" t="s">
        <v>98</v>
      </c>
      <c r="D412" s="313" t="s">
        <v>29</v>
      </c>
      <c r="E412" s="314">
        <v>12000</v>
      </c>
      <c r="F412" s="313" t="s">
        <v>99</v>
      </c>
      <c r="G412" s="315" t="s">
        <v>607</v>
      </c>
    </row>
    <row r="413" spans="1:7" s="310" customFormat="1" ht="9" customHeight="1" x14ac:dyDescent="0.2">
      <c r="A413" s="311">
        <v>410</v>
      </c>
      <c r="B413" s="312">
        <v>45056</v>
      </c>
      <c r="C413" s="313" t="s">
        <v>98</v>
      </c>
      <c r="D413" s="313" t="s">
        <v>29</v>
      </c>
      <c r="E413" s="314">
        <v>160000</v>
      </c>
      <c r="F413" s="313" t="s">
        <v>99</v>
      </c>
      <c r="G413" s="315" t="s">
        <v>608</v>
      </c>
    </row>
    <row r="414" spans="1:7" s="310" customFormat="1" ht="9" customHeight="1" x14ac:dyDescent="0.2">
      <c r="A414" s="311">
        <v>411</v>
      </c>
      <c r="B414" s="312">
        <v>45056</v>
      </c>
      <c r="C414" s="313" t="s">
        <v>98</v>
      </c>
      <c r="D414" s="313" t="s">
        <v>29</v>
      </c>
      <c r="E414" s="314">
        <v>190000</v>
      </c>
      <c r="F414" s="313" t="s">
        <v>99</v>
      </c>
      <c r="G414" s="315" t="s">
        <v>609</v>
      </c>
    </row>
    <row r="415" spans="1:7" s="310" customFormat="1" ht="9" customHeight="1" x14ac:dyDescent="0.2">
      <c r="A415" s="311">
        <v>412</v>
      </c>
      <c r="B415" s="312">
        <v>45056</v>
      </c>
      <c r="C415" s="313" t="s">
        <v>98</v>
      </c>
      <c r="D415" s="313" t="s">
        <v>29</v>
      </c>
      <c r="E415" s="314">
        <v>9000</v>
      </c>
      <c r="F415" s="313" t="s">
        <v>99</v>
      </c>
      <c r="G415" s="315" t="s">
        <v>610</v>
      </c>
    </row>
    <row r="416" spans="1:7" s="310" customFormat="1" ht="9" customHeight="1" x14ac:dyDescent="0.2">
      <c r="A416" s="311">
        <v>413</v>
      </c>
      <c r="B416" s="312">
        <v>45056</v>
      </c>
      <c r="C416" s="313" t="s">
        <v>98</v>
      </c>
      <c r="D416" s="313" t="s">
        <v>29</v>
      </c>
      <c r="E416" s="314">
        <v>36000</v>
      </c>
      <c r="F416" s="313" t="s">
        <v>99</v>
      </c>
      <c r="G416" s="315" t="s">
        <v>611</v>
      </c>
    </row>
    <row r="417" spans="1:7" s="310" customFormat="1" ht="9" customHeight="1" x14ac:dyDescent="0.2">
      <c r="A417" s="311">
        <v>414</v>
      </c>
      <c r="B417" s="312">
        <v>45056</v>
      </c>
      <c r="C417" s="313" t="s">
        <v>98</v>
      </c>
      <c r="D417" s="313" t="s">
        <v>29</v>
      </c>
      <c r="E417" s="314">
        <v>7000</v>
      </c>
      <c r="F417" s="313" t="s">
        <v>99</v>
      </c>
      <c r="G417" s="315" t="s">
        <v>612</v>
      </c>
    </row>
    <row r="418" spans="1:7" s="310" customFormat="1" ht="9" customHeight="1" x14ac:dyDescent="0.2">
      <c r="A418" s="311">
        <v>415</v>
      </c>
      <c r="B418" s="312">
        <v>45056</v>
      </c>
      <c r="C418" s="313" t="s">
        <v>98</v>
      </c>
      <c r="D418" s="313" t="s">
        <v>29</v>
      </c>
      <c r="E418" s="314">
        <v>150000</v>
      </c>
      <c r="F418" s="313" t="s">
        <v>99</v>
      </c>
      <c r="G418" s="315" t="s">
        <v>613</v>
      </c>
    </row>
    <row r="419" spans="1:7" s="310" customFormat="1" ht="9" customHeight="1" x14ac:dyDescent="0.2">
      <c r="A419" s="311">
        <v>416</v>
      </c>
      <c r="B419" s="312">
        <v>45056</v>
      </c>
      <c r="C419" s="313" t="s">
        <v>98</v>
      </c>
      <c r="D419" s="313" t="s">
        <v>29</v>
      </c>
      <c r="E419" s="314">
        <v>7000</v>
      </c>
      <c r="F419" s="313" t="s">
        <v>99</v>
      </c>
      <c r="G419" s="315" t="s">
        <v>614</v>
      </c>
    </row>
    <row r="420" spans="1:7" s="310" customFormat="1" ht="9" customHeight="1" x14ac:dyDescent="0.2">
      <c r="A420" s="311">
        <v>417</v>
      </c>
      <c r="B420" s="312">
        <v>45056</v>
      </c>
      <c r="C420" s="313" t="s">
        <v>98</v>
      </c>
      <c r="D420" s="313" t="s">
        <v>29</v>
      </c>
      <c r="E420" s="314">
        <v>450000</v>
      </c>
      <c r="F420" s="313" t="s">
        <v>99</v>
      </c>
      <c r="G420" s="315" t="s">
        <v>615</v>
      </c>
    </row>
    <row r="421" spans="1:7" s="310" customFormat="1" ht="9" customHeight="1" x14ac:dyDescent="0.2">
      <c r="A421" s="311">
        <v>418</v>
      </c>
      <c r="B421" s="312">
        <v>45056</v>
      </c>
      <c r="C421" s="313" t="s">
        <v>98</v>
      </c>
      <c r="D421" s="313" t="s">
        <v>29</v>
      </c>
      <c r="E421" s="314">
        <v>250000</v>
      </c>
      <c r="F421" s="313" t="s">
        <v>99</v>
      </c>
      <c r="G421" s="315" t="s">
        <v>616</v>
      </c>
    </row>
    <row r="422" spans="1:7" s="310" customFormat="1" ht="9" customHeight="1" x14ac:dyDescent="0.2">
      <c r="A422" s="311">
        <v>419</v>
      </c>
      <c r="B422" s="312">
        <v>45056</v>
      </c>
      <c r="C422" s="313" t="s">
        <v>98</v>
      </c>
      <c r="D422" s="313" t="s">
        <v>29</v>
      </c>
      <c r="E422" s="314">
        <v>2200</v>
      </c>
      <c r="F422" s="313" t="s">
        <v>99</v>
      </c>
      <c r="G422" s="315" t="s">
        <v>617</v>
      </c>
    </row>
    <row r="423" spans="1:7" s="310" customFormat="1" ht="9" customHeight="1" x14ac:dyDescent="0.2">
      <c r="A423" s="311">
        <v>420</v>
      </c>
      <c r="B423" s="312">
        <v>45056</v>
      </c>
      <c r="C423" s="313" t="s">
        <v>98</v>
      </c>
      <c r="D423" s="313" t="s">
        <v>29</v>
      </c>
      <c r="E423" s="314">
        <v>464000</v>
      </c>
      <c r="F423" s="313" t="s">
        <v>99</v>
      </c>
      <c r="G423" s="315" t="s">
        <v>618</v>
      </c>
    </row>
    <row r="424" spans="1:7" s="310" customFormat="1" ht="9" customHeight="1" x14ac:dyDescent="0.2">
      <c r="A424" s="311">
        <v>421</v>
      </c>
      <c r="B424" s="312">
        <v>45056</v>
      </c>
      <c r="C424" s="313" t="s">
        <v>98</v>
      </c>
      <c r="D424" s="313" t="s">
        <v>29</v>
      </c>
      <c r="E424" s="314">
        <v>171800</v>
      </c>
      <c r="F424" s="313" t="s">
        <v>99</v>
      </c>
      <c r="G424" s="315" t="s">
        <v>619</v>
      </c>
    </row>
    <row r="425" spans="1:7" s="310" customFormat="1" ht="9" customHeight="1" x14ac:dyDescent="0.2">
      <c r="A425" s="311">
        <v>422</v>
      </c>
      <c r="B425" s="312">
        <v>45056</v>
      </c>
      <c r="C425" s="313" t="s">
        <v>98</v>
      </c>
      <c r="D425" s="313" t="s">
        <v>29</v>
      </c>
      <c r="E425" s="314">
        <v>300000</v>
      </c>
      <c r="F425" s="313" t="s">
        <v>99</v>
      </c>
      <c r="G425" s="315" t="s">
        <v>620</v>
      </c>
    </row>
    <row r="426" spans="1:7" s="310" customFormat="1" ht="9" customHeight="1" x14ac:dyDescent="0.2">
      <c r="A426" s="311">
        <v>423</v>
      </c>
      <c r="B426" s="312">
        <v>45056</v>
      </c>
      <c r="C426" s="313" t="s">
        <v>98</v>
      </c>
      <c r="D426" s="313" t="s">
        <v>29</v>
      </c>
      <c r="E426" s="314">
        <v>30000</v>
      </c>
      <c r="F426" s="313" t="s">
        <v>99</v>
      </c>
      <c r="G426" s="315" t="s">
        <v>621</v>
      </c>
    </row>
    <row r="427" spans="1:7" s="310" customFormat="1" ht="9" customHeight="1" x14ac:dyDescent="0.2">
      <c r="A427" s="311">
        <v>424</v>
      </c>
      <c r="B427" s="312">
        <v>45056</v>
      </c>
      <c r="C427" s="313" t="s">
        <v>98</v>
      </c>
      <c r="D427" s="313" t="s">
        <v>29</v>
      </c>
      <c r="E427" s="314">
        <v>168000</v>
      </c>
      <c r="F427" s="313" t="s">
        <v>99</v>
      </c>
      <c r="G427" s="315" t="s">
        <v>622</v>
      </c>
    </row>
    <row r="428" spans="1:7" s="310" customFormat="1" ht="9" customHeight="1" x14ac:dyDescent="0.2">
      <c r="A428" s="311">
        <v>425</v>
      </c>
      <c r="B428" s="312">
        <v>45056</v>
      </c>
      <c r="C428" s="313" t="s">
        <v>98</v>
      </c>
      <c r="D428" s="313" t="s">
        <v>29</v>
      </c>
      <c r="E428" s="314">
        <v>325000</v>
      </c>
      <c r="F428" s="313" t="s">
        <v>99</v>
      </c>
      <c r="G428" s="315" t="s">
        <v>623</v>
      </c>
    </row>
    <row r="429" spans="1:7" s="310" customFormat="1" ht="9" customHeight="1" x14ac:dyDescent="0.2">
      <c r="A429" s="311">
        <v>426</v>
      </c>
      <c r="B429" s="312">
        <v>45056</v>
      </c>
      <c r="C429" s="313" t="s">
        <v>98</v>
      </c>
      <c r="D429" s="313" t="s">
        <v>29</v>
      </c>
      <c r="E429" s="314">
        <v>1820000</v>
      </c>
      <c r="F429" s="313" t="s">
        <v>99</v>
      </c>
      <c r="G429" s="315" t="s">
        <v>624</v>
      </c>
    </row>
    <row r="430" spans="1:7" s="310" customFormat="1" ht="9" customHeight="1" x14ac:dyDescent="0.2">
      <c r="A430" s="311">
        <v>427</v>
      </c>
      <c r="B430" s="312">
        <v>45056</v>
      </c>
      <c r="C430" s="313" t="s">
        <v>98</v>
      </c>
      <c r="D430" s="313" t="s">
        <v>29</v>
      </c>
      <c r="E430" s="314">
        <v>144800</v>
      </c>
      <c r="F430" s="313" t="s">
        <v>99</v>
      </c>
      <c r="G430" s="315" t="s">
        <v>625</v>
      </c>
    </row>
    <row r="431" spans="1:7" s="310" customFormat="1" ht="9" customHeight="1" x14ac:dyDescent="0.2">
      <c r="A431" s="311">
        <v>428</v>
      </c>
      <c r="B431" s="312">
        <v>45056</v>
      </c>
      <c r="C431" s="313" t="s">
        <v>98</v>
      </c>
      <c r="D431" s="313" t="s">
        <v>29</v>
      </c>
      <c r="E431" s="314">
        <v>375990</v>
      </c>
      <c r="F431" s="313" t="s">
        <v>99</v>
      </c>
      <c r="G431" s="315" t="s">
        <v>626</v>
      </c>
    </row>
    <row r="432" spans="1:7" s="310" customFormat="1" ht="9" customHeight="1" x14ac:dyDescent="0.2">
      <c r="A432" s="311">
        <v>429</v>
      </c>
      <c r="B432" s="312">
        <v>45056</v>
      </c>
      <c r="C432" s="313" t="s">
        <v>98</v>
      </c>
      <c r="D432" s="313" t="s">
        <v>29</v>
      </c>
      <c r="E432" s="314">
        <v>4047680</v>
      </c>
      <c r="F432" s="313" t="s">
        <v>99</v>
      </c>
      <c r="G432" s="315" t="s">
        <v>627</v>
      </c>
    </row>
    <row r="433" spans="1:7" s="310" customFormat="1" ht="9" customHeight="1" x14ac:dyDescent="0.2">
      <c r="A433" s="311">
        <v>430</v>
      </c>
      <c r="B433" s="312">
        <v>45056</v>
      </c>
      <c r="C433" s="313" t="s">
        <v>98</v>
      </c>
      <c r="D433" s="313" t="s">
        <v>29</v>
      </c>
      <c r="E433" s="314">
        <v>483000</v>
      </c>
      <c r="F433" s="313" t="s">
        <v>99</v>
      </c>
      <c r="G433" s="315" t="s">
        <v>628</v>
      </c>
    </row>
    <row r="434" spans="1:7" s="310" customFormat="1" ht="9" customHeight="1" x14ac:dyDescent="0.2">
      <c r="A434" s="311">
        <v>431</v>
      </c>
      <c r="B434" s="312">
        <v>45056</v>
      </c>
      <c r="C434" s="313" t="s">
        <v>98</v>
      </c>
      <c r="D434" s="313" t="s">
        <v>29</v>
      </c>
      <c r="E434" s="314">
        <v>464170</v>
      </c>
      <c r="F434" s="313" t="s">
        <v>99</v>
      </c>
      <c r="G434" s="315" t="s">
        <v>629</v>
      </c>
    </row>
    <row r="435" spans="1:7" s="310" customFormat="1" ht="9" customHeight="1" x14ac:dyDescent="0.2">
      <c r="A435" s="311">
        <v>432</v>
      </c>
      <c r="B435" s="312">
        <v>45056</v>
      </c>
      <c r="C435" s="313" t="s">
        <v>98</v>
      </c>
      <c r="D435" s="313" t="s">
        <v>29</v>
      </c>
      <c r="E435" s="314">
        <v>228980</v>
      </c>
      <c r="F435" s="313" t="s">
        <v>99</v>
      </c>
      <c r="G435" s="315" t="s">
        <v>630</v>
      </c>
    </row>
    <row r="436" spans="1:7" s="310" customFormat="1" ht="9" customHeight="1" x14ac:dyDescent="0.2">
      <c r="A436" s="311">
        <v>433</v>
      </c>
      <c r="B436" s="312">
        <v>45056</v>
      </c>
      <c r="C436" s="313" t="s">
        <v>98</v>
      </c>
      <c r="D436" s="313" t="s">
        <v>29</v>
      </c>
      <c r="E436" s="314">
        <v>13000</v>
      </c>
      <c r="F436" s="313" t="s">
        <v>99</v>
      </c>
      <c r="G436" s="315" t="s">
        <v>630</v>
      </c>
    </row>
    <row r="437" spans="1:7" s="310" customFormat="1" ht="9" customHeight="1" x14ac:dyDescent="0.2">
      <c r="A437" s="311">
        <v>434</v>
      </c>
      <c r="B437" s="312">
        <v>45056</v>
      </c>
      <c r="C437" s="313" t="s">
        <v>98</v>
      </c>
      <c r="D437" s="313" t="s">
        <v>29</v>
      </c>
      <c r="E437" s="314">
        <v>28000</v>
      </c>
      <c r="F437" s="313" t="s">
        <v>99</v>
      </c>
      <c r="G437" s="315" t="s">
        <v>631</v>
      </c>
    </row>
    <row r="438" spans="1:7" s="310" customFormat="1" ht="9" customHeight="1" x14ac:dyDescent="0.2">
      <c r="A438" s="311">
        <v>435</v>
      </c>
      <c r="B438" s="312">
        <v>45056</v>
      </c>
      <c r="C438" s="313" t="s">
        <v>98</v>
      </c>
      <c r="D438" s="313" t="s">
        <v>29</v>
      </c>
      <c r="E438" s="314">
        <v>250000</v>
      </c>
      <c r="F438" s="313" t="s">
        <v>99</v>
      </c>
      <c r="G438" s="315" t="s">
        <v>518</v>
      </c>
    </row>
    <row r="439" spans="1:7" s="310" customFormat="1" ht="9" customHeight="1" x14ac:dyDescent="0.2">
      <c r="A439" s="311">
        <v>436</v>
      </c>
      <c r="B439" s="312">
        <v>45056</v>
      </c>
      <c r="C439" s="313" t="s">
        <v>98</v>
      </c>
      <c r="D439" s="313" t="s">
        <v>29</v>
      </c>
      <c r="E439" s="314">
        <v>150000</v>
      </c>
      <c r="F439" s="313" t="s">
        <v>99</v>
      </c>
      <c r="G439" s="315" t="s">
        <v>630</v>
      </c>
    </row>
    <row r="440" spans="1:7" s="310" customFormat="1" ht="9" customHeight="1" x14ac:dyDescent="0.2">
      <c r="A440" s="311">
        <v>437</v>
      </c>
      <c r="B440" s="312">
        <v>45056</v>
      </c>
      <c r="C440" s="313" t="s">
        <v>98</v>
      </c>
      <c r="D440" s="313" t="s">
        <v>29</v>
      </c>
      <c r="E440" s="314">
        <v>1215170</v>
      </c>
      <c r="F440" s="313" t="s">
        <v>99</v>
      </c>
      <c r="G440" s="315" t="s">
        <v>632</v>
      </c>
    </row>
    <row r="441" spans="1:7" s="310" customFormat="1" ht="9" customHeight="1" x14ac:dyDescent="0.2">
      <c r="A441" s="311">
        <v>438</v>
      </c>
      <c r="B441" s="312">
        <v>45056</v>
      </c>
      <c r="C441" s="313" t="s">
        <v>98</v>
      </c>
      <c r="D441" s="313" t="s">
        <v>29</v>
      </c>
      <c r="E441" s="314">
        <v>2150000</v>
      </c>
      <c r="F441" s="313" t="s">
        <v>99</v>
      </c>
      <c r="G441" s="315" t="s">
        <v>633</v>
      </c>
    </row>
    <row r="442" spans="1:7" s="310" customFormat="1" ht="9" customHeight="1" x14ac:dyDescent="0.2">
      <c r="A442" s="311">
        <v>439</v>
      </c>
      <c r="B442" s="312">
        <v>45056</v>
      </c>
      <c r="C442" s="313" t="s">
        <v>98</v>
      </c>
      <c r="D442" s="313" t="s">
        <v>29</v>
      </c>
      <c r="E442" s="314">
        <v>400000</v>
      </c>
      <c r="F442" s="313" t="s">
        <v>99</v>
      </c>
      <c r="G442" s="315" t="s">
        <v>634</v>
      </c>
    </row>
    <row r="443" spans="1:7" s="310" customFormat="1" ht="9" customHeight="1" x14ac:dyDescent="0.2">
      <c r="A443" s="311">
        <v>440</v>
      </c>
      <c r="B443" s="312">
        <v>45056</v>
      </c>
      <c r="C443" s="313" t="s">
        <v>98</v>
      </c>
      <c r="D443" s="313" t="s">
        <v>29</v>
      </c>
      <c r="E443" s="314">
        <v>76160</v>
      </c>
      <c r="F443" s="313" t="s">
        <v>99</v>
      </c>
      <c r="G443" s="315" t="s">
        <v>635</v>
      </c>
    </row>
    <row r="444" spans="1:7" s="310" customFormat="1" ht="9" customHeight="1" x14ac:dyDescent="0.2">
      <c r="A444" s="311">
        <v>441</v>
      </c>
      <c r="B444" s="312">
        <v>45058</v>
      </c>
      <c r="C444" s="313" t="s">
        <v>98</v>
      </c>
      <c r="D444" s="313" t="s">
        <v>29</v>
      </c>
      <c r="E444" s="314">
        <v>9900</v>
      </c>
      <c r="F444" s="313" t="s">
        <v>99</v>
      </c>
      <c r="G444" s="315" t="s">
        <v>459</v>
      </c>
    </row>
    <row r="445" spans="1:7" s="310" customFormat="1" ht="9" customHeight="1" x14ac:dyDescent="0.2">
      <c r="A445" s="311">
        <v>442</v>
      </c>
      <c r="B445" s="312">
        <v>45058</v>
      </c>
      <c r="C445" s="313" t="s">
        <v>98</v>
      </c>
      <c r="D445" s="313" t="s">
        <v>29</v>
      </c>
      <c r="E445" s="314">
        <v>50000</v>
      </c>
      <c r="F445" s="313" t="s">
        <v>99</v>
      </c>
      <c r="G445" s="315" t="s">
        <v>636</v>
      </c>
    </row>
    <row r="446" spans="1:7" s="310" customFormat="1" ht="9" customHeight="1" x14ac:dyDescent="0.2">
      <c r="A446" s="311">
        <v>443</v>
      </c>
      <c r="B446" s="312">
        <v>45058</v>
      </c>
      <c r="C446" s="313" t="s">
        <v>98</v>
      </c>
      <c r="D446" s="313" t="s">
        <v>29</v>
      </c>
      <c r="E446" s="314">
        <v>-50000</v>
      </c>
      <c r="F446" s="313" t="s">
        <v>99</v>
      </c>
      <c r="G446" s="315" t="s">
        <v>637</v>
      </c>
    </row>
    <row r="447" spans="1:7" s="310" customFormat="1" ht="9" customHeight="1" x14ac:dyDescent="0.2">
      <c r="A447" s="311">
        <v>444</v>
      </c>
      <c r="B447" s="312">
        <v>45061</v>
      </c>
      <c r="C447" s="313" t="s">
        <v>98</v>
      </c>
      <c r="D447" s="313" t="s">
        <v>29</v>
      </c>
      <c r="E447" s="314">
        <v>9000</v>
      </c>
      <c r="F447" s="313" t="s">
        <v>99</v>
      </c>
      <c r="G447" s="315" t="s">
        <v>459</v>
      </c>
    </row>
    <row r="448" spans="1:7" s="310" customFormat="1" ht="9" customHeight="1" x14ac:dyDescent="0.2">
      <c r="A448" s="311">
        <v>445</v>
      </c>
      <c r="B448" s="312">
        <v>45061</v>
      </c>
      <c r="C448" s="313" t="s">
        <v>98</v>
      </c>
      <c r="D448" s="313" t="s">
        <v>29</v>
      </c>
      <c r="E448" s="314">
        <v>27500</v>
      </c>
      <c r="F448" s="313" t="s">
        <v>99</v>
      </c>
      <c r="G448" s="315" t="s">
        <v>459</v>
      </c>
    </row>
    <row r="449" spans="1:7" s="310" customFormat="1" ht="9" customHeight="1" x14ac:dyDescent="0.2">
      <c r="A449" s="311">
        <v>446</v>
      </c>
      <c r="B449" s="312">
        <v>45063</v>
      </c>
      <c r="C449" s="313" t="s">
        <v>98</v>
      </c>
      <c r="D449" s="313" t="s">
        <v>29</v>
      </c>
      <c r="E449" s="314">
        <v>72000</v>
      </c>
      <c r="F449" s="313" t="s">
        <v>99</v>
      </c>
      <c r="G449" s="315" t="s">
        <v>638</v>
      </c>
    </row>
    <row r="450" spans="1:7" s="310" customFormat="1" ht="9" customHeight="1" x14ac:dyDescent="0.2">
      <c r="A450" s="311">
        <v>447</v>
      </c>
      <c r="B450" s="312">
        <v>45063</v>
      </c>
      <c r="C450" s="313" t="s">
        <v>98</v>
      </c>
      <c r="D450" s="313" t="s">
        <v>29</v>
      </c>
      <c r="E450" s="314">
        <v>9000</v>
      </c>
      <c r="F450" s="313" t="s">
        <v>99</v>
      </c>
      <c r="G450" s="315" t="s">
        <v>459</v>
      </c>
    </row>
    <row r="451" spans="1:7" s="310" customFormat="1" ht="9" customHeight="1" x14ac:dyDescent="0.2">
      <c r="A451" s="311">
        <v>448</v>
      </c>
      <c r="B451" s="312">
        <v>45063</v>
      </c>
      <c r="C451" s="313" t="s">
        <v>98</v>
      </c>
      <c r="D451" s="313" t="s">
        <v>29</v>
      </c>
      <c r="E451" s="314">
        <v>302500</v>
      </c>
      <c r="F451" s="313" t="s">
        <v>99</v>
      </c>
      <c r="G451" s="315" t="s">
        <v>639</v>
      </c>
    </row>
    <row r="452" spans="1:7" s="310" customFormat="1" ht="9" customHeight="1" x14ac:dyDescent="0.2">
      <c r="A452" s="311">
        <v>449</v>
      </c>
      <c r="B452" s="312">
        <v>45063</v>
      </c>
      <c r="C452" s="313" t="s">
        <v>98</v>
      </c>
      <c r="D452" s="313" t="s">
        <v>29</v>
      </c>
      <c r="E452" s="314">
        <v>12500</v>
      </c>
      <c r="F452" s="313" t="s">
        <v>99</v>
      </c>
      <c r="G452" s="315" t="s">
        <v>459</v>
      </c>
    </row>
    <row r="453" spans="1:7" s="310" customFormat="1" ht="9" customHeight="1" x14ac:dyDescent="0.2">
      <c r="A453" s="311">
        <v>450</v>
      </c>
      <c r="B453" s="312">
        <v>45063</v>
      </c>
      <c r="C453" s="313" t="s">
        <v>98</v>
      </c>
      <c r="D453" s="313" t="s">
        <v>29</v>
      </c>
      <c r="E453" s="314">
        <v>185900</v>
      </c>
      <c r="F453" s="313" t="s">
        <v>99</v>
      </c>
      <c r="G453" s="315" t="s">
        <v>640</v>
      </c>
    </row>
    <row r="454" spans="1:7" s="310" customFormat="1" ht="9" customHeight="1" x14ac:dyDescent="0.2">
      <c r="A454" s="311">
        <v>451</v>
      </c>
      <c r="B454" s="312">
        <v>45063</v>
      </c>
      <c r="C454" s="313" t="s">
        <v>98</v>
      </c>
      <c r="D454" s="313" t="s">
        <v>29</v>
      </c>
      <c r="E454" s="314">
        <v>47000</v>
      </c>
      <c r="F454" s="313" t="s">
        <v>99</v>
      </c>
      <c r="G454" s="315" t="s">
        <v>641</v>
      </c>
    </row>
    <row r="455" spans="1:7" s="310" customFormat="1" ht="9" customHeight="1" x14ac:dyDescent="0.2">
      <c r="A455" s="311">
        <v>452</v>
      </c>
      <c r="B455" s="312">
        <v>45063</v>
      </c>
      <c r="C455" s="313" t="s">
        <v>98</v>
      </c>
      <c r="D455" s="313" t="s">
        <v>29</v>
      </c>
      <c r="E455" s="314">
        <v>11800</v>
      </c>
      <c r="F455" s="313" t="s">
        <v>99</v>
      </c>
      <c r="G455" s="315" t="s">
        <v>459</v>
      </c>
    </row>
    <row r="456" spans="1:7" s="310" customFormat="1" ht="9" customHeight="1" x14ac:dyDescent="0.2">
      <c r="A456" s="311">
        <v>453</v>
      </c>
      <c r="B456" s="312">
        <v>45063</v>
      </c>
      <c r="C456" s="313" t="s">
        <v>98</v>
      </c>
      <c r="D456" s="313" t="s">
        <v>29</v>
      </c>
      <c r="E456" s="314">
        <v>150000</v>
      </c>
      <c r="F456" s="313" t="s">
        <v>99</v>
      </c>
      <c r="G456" s="315" t="s">
        <v>642</v>
      </c>
    </row>
    <row r="457" spans="1:7" s="310" customFormat="1" ht="9" customHeight="1" x14ac:dyDescent="0.2">
      <c r="A457" s="311">
        <v>454</v>
      </c>
      <c r="B457" s="312">
        <v>45063</v>
      </c>
      <c r="C457" s="313" t="s">
        <v>98</v>
      </c>
      <c r="D457" s="313" t="s">
        <v>29</v>
      </c>
      <c r="E457" s="314">
        <v>29560</v>
      </c>
      <c r="F457" s="313" t="s">
        <v>99</v>
      </c>
      <c r="G457" s="315" t="s">
        <v>643</v>
      </c>
    </row>
    <row r="458" spans="1:7" s="310" customFormat="1" ht="9" customHeight="1" x14ac:dyDescent="0.2">
      <c r="A458" s="311">
        <v>455</v>
      </c>
      <c r="B458" s="312">
        <v>45065</v>
      </c>
      <c r="C458" s="313" t="s">
        <v>98</v>
      </c>
      <c r="D458" s="313" t="s">
        <v>29</v>
      </c>
      <c r="E458" s="314">
        <v>9000</v>
      </c>
      <c r="F458" s="313" t="s">
        <v>99</v>
      </c>
      <c r="G458" s="315" t="s">
        <v>459</v>
      </c>
    </row>
    <row r="459" spans="1:7" s="310" customFormat="1" ht="9" customHeight="1" x14ac:dyDescent="0.2">
      <c r="A459" s="311">
        <v>456</v>
      </c>
      <c r="B459" s="312">
        <v>45065</v>
      </c>
      <c r="C459" s="313" t="s">
        <v>98</v>
      </c>
      <c r="D459" s="313" t="s">
        <v>29</v>
      </c>
      <c r="E459" s="314">
        <v>32000</v>
      </c>
      <c r="F459" s="313" t="s">
        <v>99</v>
      </c>
      <c r="G459" s="315" t="s">
        <v>459</v>
      </c>
    </row>
    <row r="460" spans="1:7" s="310" customFormat="1" ht="9" customHeight="1" x14ac:dyDescent="0.2">
      <c r="A460" s="311">
        <v>457</v>
      </c>
      <c r="B460" s="312">
        <v>45068</v>
      </c>
      <c r="C460" s="313" t="s">
        <v>98</v>
      </c>
      <c r="D460" s="313" t="s">
        <v>29</v>
      </c>
      <c r="E460" s="314">
        <v>100000</v>
      </c>
      <c r="F460" s="313" t="s">
        <v>99</v>
      </c>
      <c r="G460" s="315" t="s">
        <v>644</v>
      </c>
    </row>
    <row r="461" spans="1:7" s="310" customFormat="1" ht="9" customHeight="1" x14ac:dyDescent="0.2">
      <c r="A461" s="311">
        <v>458</v>
      </c>
      <c r="B461" s="312">
        <v>45068</v>
      </c>
      <c r="C461" s="313" t="s">
        <v>98</v>
      </c>
      <c r="D461" s="313" t="s">
        <v>29</v>
      </c>
      <c r="E461" s="314">
        <v>239760</v>
      </c>
      <c r="F461" s="313" t="s">
        <v>99</v>
      </c>
      <c r="G461" s="315" t="s">
        <v>645</v>
      </c>
    </row>
    <row r="462" spans="1:7" s="310" customFormat="1" ht="9" customHeight="1" x14ac:dyDescent="0.2">
      <c r="A462" s="311">
        <v>459</v>
      </c>
      <c r="B462" s="312">
        <v>45068</v>
      </c>
      <c r="C462" s="313" t="s">
        <v>98</v>
      </c>
      <c r="D462" s="313" t="s">
        <v>29</v>
      </c>
      <c r="E462" s="314">
        <v>14000</v>
      </c>
      <c r="F462" s="313" t="s">
        <v>99</v>
      </c>
      <c r="G462" s="315" t="s">
        <v>459</v>
      </c>
    </row>
    <row r="463" spans="1:7" s="310" customFormat="1" ht="9" customHeight="1" x14ac:dyDescent="0.2">
      <c r="A463" s="311">
        <v>460</v>
      </c>
      <c r="B463" s="312">
        <v>45068</v>
      </c>
      <c r="C463" s="313" t="s">
        <v>98</v>
      </c>
      <c r="D463" s="313" t="s">
        <v>29</v>
      </c>
      <c r="E463" s="314">
        <v>56570</v>
      </c>
      <c r="F463" s="313" t="s">
        <v>99</v>
      </c>
      <c r="G463" s="315" t="s">
        <v>646</v>
      </c>
    </row>
    <row r="464" spans="1:7" s="310" customFormat="1" ht="9" customHeight="1" x14ac:dyDescent="0.2">
      <c r="A464" s="311">
        <v>461</v>
      </c>
      <c r="B464" s="312">
        <v>45070</v>
      </c>
      <c r="C464" s="313" t="s">
        <v>98</v>
      </c>
      <c r="D464" s="313" t="s">
        <v>29</v>
      </c>
      <c r="E464" s="314">
        <v>49000</v>
      </c>
      <c r="F464" s="313" t="s">
        <v>99</v>
      </c>
      <c r="G464" s="315" t="s">
        <v>647</v>
      </c>
    </row>
    <row r="465" spans="1:7" s="310" customFormat="1" ht="9" customHeight="1" x14ac:dyDescent="0.2">
      <c r="A465" s="311">
        <v>462</v>
      </c>
      <c r="B465" s="312">
        <v>45070</v>
      </c>
      <c r="C465" s="313" t="s">
        <v>98</v>
      </c>
      <c r="D465" s="313" t="s">
        <v>29</v>
      </c>
      <c r="E465" s="314">
        <v>74350</v>
      </c>
      <c r="F465" s="313" t="s">
        <v>99</v>
      </c>
      <c r="G465" s="315" t="s">
        <v>648</v>
      </c>
    </row>
    <row r="466" spans="1:7" s="310" customFormat="1" ht="9" customHeight="1" x14ac:dyDescent="0.2">
      <c r="A466" s="311">
        <v>463</v>
      </c>
      <c r="B466" s="312">
        <v>45070</v>
      </c>
      <c r="C466" s="313" t="s">
        <v>98</v>
      </c>
      <c r="D466" s="313" t="s">
        <v>29</v>
      </c>
      <c r="E466" s="314">
        <v>160800</v>
      </c>
      <c r="F466" s="313" t="s">
        <v>99</v>
      </c>
      <c r="G466" s="315" t="s">
        <v>649</v>
      </c>
    </row>
    <row r="467" spans="1:7" s="310" customFormat="1" ht="9" customHeight="1" x14ac:dyDescent="0.2">
      <c r="A467" s="311">
        <v>464</v>
      </c>
      <c r="B467" s="312">
        <v>45070</v>
      </c>
      <c r="C467" s="313" t="s">
        <v>98</v>
      </c>
      <c r="D467" s="313" t="s">
        <v>29</v>
      </c>
      <c r="E467" s="314">
        <v>38500</v>
      </c>
      <c r="F467" s="313" t="s">
        <v>99</v>
      </c>
      <c r="G467" s="315" t="s">
        <v>650</v>
      </c>
    </row>
    <row r="468" spans="1:7" s="310" customFormat="1" ht="9" customHeight="1" x14ac:dyDescent="0.2">
      <c r="A468" s="311">
        <v>465</v>
      </c>
      <c r="B468" s="312">
        <v>45070</v>
      </c>
      <c r="C468" s="313" t="s">
        <v>98</v>
      </c>
      <c r="D468" s="313" t="s">
        <v>29</v>
      </c>
      <c r="E468" s="314">
        <v>168000</v>
      </c>
      <c r="F468" s="313" t="s">
        <v>99</v>
      </c>
      <c r="G468" s="315" t="s">
        <v>651</v>
      </c>
    </row>
    <row r="469" spans="1:7" s="310" customFormat="1" ht="9" customHeight="1" x14ac:dyDescent="0.2">
      <c r="A469" s="311">
        <v>466</v>
      </c>
      <c r="B469" s="312">
        <v>45070</v>
      </c>
      <c r="C469" s="313" t="s">
        <v>98</v>
      </c>
      <c r="D469" s="313" t="s">
        <v>29</v>
      </c>
      <c r="E469" s="314">
        <v>27000</v>
      </c>
      <c r="F469" s="313" t="s">
        <v>99</v>
      </c>
      <c r="G469" s="315" t="s">
        <v>652</v>
      </c>
    </row>
    <row r="470" spans="1:7" s="310" customFormat="1" ht="9" customHeight="1" x14ac:dyDescent="0.2">
      <c r="A470" s="311">
        <v>467</v>
      </c>
      <c r="B470" s="312">
        <v>45070</v>
      </c>
      <c r="C470" s="313" t="s">
        <v>98</v>
      </c>
      <c r="D470" s="313" t="s">
        <v>29</v>
      </c>
      <c r="E470" s="314">
        <v>84980</v>
      </c>
      <c r="F470" s="313" t="s">
        <v>99</v>
      </c>
      <c r="G470" s="315" t="s">
        <v>653</v>
      </c>
    </row>
    <row r="471" spans="1:7" s="310" customFormat="1" ht="9" customHeight="1" x14ac:dyDescent="0.2">
      <c r="A471" s="311">
        <v>468</v>
      </c>
      <c r="B471" s="312">
        <v>45070</v>
      </c>
      <c r="C471" s="313" t="s">
        <v>98</v>
      </c>
      <c r="D471" s="313" t="s">
        <v>29</v>
      </c>
      <c r="E471" s="314">
        <v>30000</v>
      </c>
      <c r="F471" s="313" t="s">
        <v>99</v>
      </c>
      <c r="G471" s="315" t="s">
        <v>654</v>
      </c>
    </row>
    <row r="472" spans="1:7" s="310" customFormat="1" ht="9" customHeight="1" x14ac:dyDescent="0.2">
      <c r="A472" s="311">
        <v>469</v>
      </c>
      <c r="B472" s="312">
        <v>45070</v>
      </c>
      <c r="C472" s="313" t="s">
        <v>98</v>
      </c>
      <c r="D472" s="313" t="s">
        <v>29</v>
      </c>
      <c r="E472" s="314">
        <v>6000</v>
      </c>
      <c r="F472" s="313" t="s">
        <v>99</v>
      </c>
      <c r="G472" s="315" t="s">
        <v>459</v>
      </c>
    </row>
    <row r="473" spans="1:7" s="310" customFormat="1" ht="9" customHeight="1" x14ac:dyDescent="0.2">
      <c r="A473" s="311">
        <v>470</v>
      </c>
      <c r="B473" s="312">
        <v>45070</v>
      </c>
      <c r="C473" s="313" t="s">
        <v>98</v>
      </c>
      <c r="D473" s="313" t="s">
        <v>29</v>
      </c>
      <c r="E473" s="314">
        <v>47640</v>
      </c>
      <c r="F473" s="313" t="s">
        <v>99</v>
      </c>
      <c r="G473" s="315" t="s">
        <v>655</v>
      </c>
    </row>
    <row r="474" spans="1:7" s="310" customFormat="1" ht="9" customHeight="1" x14ac:dyDescent="0.2">
      <c r="A474" s="311">
        <v>471</v>
      </c>
      <c r="B474" s="312">
        <v>45070</v>
      </c>
      <c r="C474" s="313" t="s">
        <v>98</v>
      </c>
      <c r="D474" s="313" t="s">
        <v>29</v>
      </c>
      <c r="E474" s="314">
        <v>11400</v>
      </c>
      <c r="F474" s="313" t="s">
        <v>99</v>
      </c>
      <c r="G474" s="315" t="s">
        <v>656</v>
      </c>
    </row>
    <row r="475" spans="1:7" s="310" customFormat="1" ht="9" customHeight="1" x14ac:dyDescent="0.2">
      <c r="A475" s="311">
        <v>472</v>
      </c>
      <c r="B475" s="312">
        <v>45070</v>
      </c>
      <c r="C475" s="313" t="s">
        <v>98</v>
      </c>
      <c r="D475" s="313" t="s">
        <v>29</v>
      </c>
      <c r="E475" s="314">
        <v>7000</v>
      </c>
      <c r="F475" s="313" t="s">
        <v>99</v>
      </c>
      <c r="G475" s="315" t="s">
        <v>459</v>
      </c>
    </row>
    <row r="476" spans="1:7" s="310" customFormat="1" ht="9" customHeight="1" x14ac:dyDescent="0.2">
      <c r="A476" s="311">
        <v>473</v>
      </c>
      <c r="B476" s="312">
        <v>45071</v>
      </c>
      <c r="C476" s="313" t="s">
        <v>98</v>
      </c>
      <c r="D476" s="313" t="s">
        <v>29</v>
      </c>
      <c r="E476" s="314">
        <v>8974670</v>
      </c>
      <c r="F476" s="313" t="s">
        <v>99</v>
      </c>
      <c r="G476" s="315" t="s">
        <v>657</v>
      </c>
    </row>
    <row r="477" spans="1:7" s="310" customFormat="1" ht="9" customHeight="1" x14ac:dyDescent="0.2">
      <c r="A477" s="311">
        <v>474</v>
      </c>
      <c r="B477" s="312">
        <v>45071</v>
      </c>
      <c r="C477" s="313" t="s">
        <v>98</v>
      </c>
      <c r="D477" s="313" t="s">
        <v>29</v>
      </c>
      <c r="E477" s="314">
        <v>22531520</v>
      </c>
      <c r="F477" s="313" t="s">
        <v>99</v>
      </c>
      <c r="G477" s="315" t="s">
        <v>658</v>
      </c>
    </row>
    <row r="478" spans="1:7" s="310" customFormat="1" ht="9" customHeight="1" x14ac:dyDescent="0.2">
      <c r="A478" s="311">
        <v>475</v>
      </c>
      <c r="B478" s="312">
        <v>45071</v>
      </c>
      <c r="C478" s="313" t="s">
        <v>98</v>
      </c>
      <c r="D478" s="313" t="s">
        <v>29</v>
      </c>
      <c r="E478" s="314">
        <v>22821850</v>
      </c>
      <c r="F478" s="313" t="s">
        <v>99</v>
      </c>
      <c r="G478" s="315" t="s">
        <v>659</v>
      </c>
    </row>
    <row r="479" spans="1:7" s="310" customFormat="1" ht="9" customHeight="1" x14ac:dyDescent="0.2">
      <c r="A479" s="311">
        <v>476</v>
      </c>
      <c r="B479" s="312">
        <v>45071</v>
      </c>
      <c r="C479" s="313" t="s">
        <v>98</v>
      </c>
      <c r="D479" s="313" t="s">
        <v>29</v>
      </c>
      <c r="E479" s="314">
        <v>2713100</v>
      </c>
      <c r="F479" s="313" t="s">
        <v>99</v>
      </c>
      <c r="G479" s="315" t="s">
        <v>660</v>
      </c>
    </row>
    <row r="480" spans="1:7" s="310" customFormat="1" ht="9" customHeight="1" x14ac:dyDescent="0.2">
      <c r="A480" s="305">
        <v>477</v>
      </c>
      <c r="B480" s="306">
        <v>45071</v>
      </c>
      <c r="C480" s="307" t="s">
        <v>98</v>
      </c>
      <c r="D480" s="307" t="s">
        <v>29</v>
      </c>
      <c r="E480" s="308">
        <v>5844220</v>
      </c>
      <c r="F480" s="307" t="s">
        <v>99</v>
      </c>
      <c r="G480" s="309" t="s">
        <v>657</v>
      </c>
    </row>
    <row r="481" spans="1:7" s="310" customFormat="1" ht="9" customHeight="1" x14ac:dyDescent="0.2">
      <c r="A481" s="311">
        <v>478</v>
      </c>
      <c r="B481" s="312">
        <v>45071</v>
      </c>
      <c r="C481" s="313" t="s">
        <v>98</v>
      </c>
      <c r="D481" s="313" t="s">
        <v>29</v>
      </c>
      <c r="E481" s="314">
        <v>26659670</v>
      </c>
      <c r="F481" s="313" t="s">
        <v>99</v>
      </c>
      <c r="G481" s="315" t="s">
        <v>660</v>
      </c>
    </row>
    <row r="482" spans="1:7" s="310" customFormat="1" ht="9" customHeight="1" x14ac:dyDescent="0.2">
      <c r="A482" s="311">
        <v>479</v>
      </c>
      <c r="B482" s="312">
        <v>45072</v>
      </c>
      <c r="C482" s="313" t="s">
        <v>98</v>
      </c>
      <c r="D482" s="313" t="s">
        <v>29</v>
      </c>
      <c r="E482" s="314">
        <v>11100</v>
      </c>
      <c r="F482" s="313" t="s">
        <v>99</v>
      </c>
      <c r="G482" s="315" t="s">
        <v>661</v>
      </c>
    </row>
    <row r="483" spans="1:7" s="310" customFormat="1" ht="9" customHeight="1" x14ac:dyDescent="0.2">
      <c r="A483" s="311">
        <v>480</v>
      </c>
      <c r="B483" s="312">
        <v>45072</v>
      </c>
      <c r="C483" s="313" t="s">
        <v>98</v>
      </c>
      <c r="D483" s="313" t="s">
        <v>29</v>
      </c>
      <c r="E483" s="314">
        <v>88620</v>
      </c>
      <c r="F483" s="313" t="s">
        <v>99</v>
      </c>
      <c r="G483" s="315" t="s">
        <v>662</v>
      </c>
    </row>
    <row r="484" spans="1:7" s="310" customFormat="1" ht="9" customHeight="1" x14ac:dyDescent="0.2">
      <c r="A484" s="311">
        <v>481</v>
      </c>
      <c r="B484" s="312">
        <v>45072</v>
      </c>
      <c r="C484" s="313" t="s">
        <v>98</v>
      </c>
      <c r="D484" s="313" t="s">
        <v>29</v>
      </c>
      <c r="E484" s="314">
        <v>187000</v>
      </c>
      <c r="F484" s="313" t="s">
        <v>99</v>
      </c>
      <c r="G484" s="315" t="s">
        <v>663</v>
      </c>
    </row>
    <row r="485" spans="1:7" s="310" customFormat="1" ht="9" customHeight="1" x14ac:dyDescent="0.2">
      <c r="A485" s="311">
        <v>482</v>
      </c>
      <c r="B485" s="312">
        <v>45072</v>
      </c>
      <c r="C485" s="313" t="s">
        <v>98</v>
      </c>
      <c r="D485" s="313" t="s">
        <v>29</v>
      </c>
      <c r="E485" s="314">
        <v>28000</v>
      </c>
      <c r="F485" s="313" t="s">
        <v>99</v>
      </c>
      <c r="G485" s="315" t="s">
        <v>664</v>
      </c>
    </row>
    <row r="486" spans="1:7" s="310" customFormat="1" ht="9" customHeight="1" x14ac:dyDescent="0.2">
      <c r="A486" s="311">
        <v>483</v>
      </c>
      <c r="B486" s="312">
        <v>45072</v>
      </c>
      <c r="C486" s="313" t="s">
        <v>98</v>
      </c>
      <c r="D486" s="313" t="s">
        <v>29</v>
      </c>
      <c r="E486" s="314">
        <v>254530</v>
      </c>
      <c r="F486" s="313" t="s">
        <v>99</v>
      </c>
      <c r="G486" s="315" t="s">
        <v>665</v>
      </c>
    </row>
    <row r="487" spans="1:7" s="310" customFormat="1" ht="9" customHeight="1" x14ac:dyDescent="0.2">
      <c r="A487" s="311">
        <v>484</v>
      </c>
      <c r="B487" s="312">
        <v>45072</v>
      </c>
      <c r="C487" s="313" t="s">
        <v>98</v>
      </c>
      <c r="D487" s="313" t="s">
        <v>29</v>
      </c>
      <c r="E487" s="314">
        <v>39920</v>
      </c>
      <c r="F487" s="313" t="s">
        <v>99</v>
      </c>
      <c r="G487" s="315" t="s">
        <v>666</v>
      </c>
    </row>
    <row r="488" spans="1:7" s="310" customFormat="1" ht="9" customHeight="1" x14ac:dyDescent="0.2">
      <c r="A488" s="311">
        <v>485</v>
      </c>
      <c r="B488" s="312">
        <v>45072</v>
      </c>
      <c r="C488" s="313" t="s">
        <v>98</v>
      </c>
      <c r="D488" s="313" t="s">
        <v>29</v>
      </c>
      <c r="E488" s="314">
        <v>50000</v>
      </c>
      <c r="F488" s="313" t="s">
        <v>99</v>
      </c>
      <c r="G488" s="315" t="s">
        <v>667</v>
      </c>
    </row>
    <row r="489" spans="1:7" s="310" customFormat="1" ht="9" customHeight="1" x14ac:dyDescent="0.2">
      <c r="A489" s="311">
        <v>486</v>
      </c>
      <c r="B489" s="312">
        <v>45072</v>
      </c>
      <c r="C489" s="313" t="s">
        <v>98</v>
      </c>
      <c r="D489" s="313" t="s">
        <v>29</v>
      </c>
      <c r="E489" s="314">
        <v>31360</v>
      </c>
      <c r="F489" s="313" t="s">
        <v>99</v>
      </c>
      <c r="G489" s="315" t="s">
        <v>668</v>
      </c>
    </row>
    <row r="490" spans="1:7" s="310" customFormat="1" ht="9" customHeight="1" x14ac:dyDescent="0.2">
      <c r="A490" s="311">
        <v>487</v>
      </c>
      <c r="B490" s="312">
        <v>45072</v>
      </c>
      <c r="C490" s="313" t="s">
        <v>98</v>
      </c>
      <c r="D490" s="313" t="s">
        <v>29</v>
      </c>
      <c r="E490" s="314">
        <v>28000</v>
      </c>
      <c r="F490" s="313" t="s">
        <v>99</v>
      </c>
      <c r="G490" s="315" t="s">
        <v>669</v>
      </c>
    </row>
    <row r="491" spans="1:7" s="310" customFormat="1" ht="9" customHeight="1" x14ac:dyDescent="0.2">
      <c r="A491" s="311">
        <v>488</v>
      </c>
      <c r="B491" s="312">
        <v>45076</v>
      </c>
      <c r="C491" s="313" t="s">
        <v>98</v>
      </c>
      <c r="D491" s="313" t="s">
        <v>29</v>
      </c>
      <c r="E491" s="314">
        <v>110000</v>
      </c>
      <c r="F491" s="313" t="s">
        <v>99</v>
      </c>
      <c r="G491" s="315" t="s">
        <v>383</v>
      </c>
    </row>
    <row r="492" spans="1:7" s="310" customFormat="1" ht="9" customHeight="1" x14ac:dyDescent="0.2">
      <c r="A492" s="311">
        <v>489</v>
      </c>
      <c r="B492" s="312">
        <v>45076</v>
      </c>
      <c r="C492" s="313" t="s">
        <v>98</v>
      </c>
      <c r="D492" s="313" t="s">
        <v>29</v>
      </c>
      <c r="E492" s="314">
        <v>437500</v>
      </c>
      <c r="F492" s="313" t="s">
        <v>99</v>
      </c>
      <c r="G492" s="315" t="s">
        <v>478</v>
      </c>
    </row>
    <row r="493" spans="1:7" s="310" customFormat="1" ht="9" customHeight="1" x14ac:dyDescent="0.2">
      <c r="A493" s="311">
        <v>490</v>
      </c>
      <c r="B493" s="312">
        <v>45076</v>
      </c>
      <c r="C493" s="313" t="s">
        <v>98</v>
      </c>
      <c r="D493" s="313" t="s">
        <v>29</v>
      </c>
      <c r="E493" s="314">
        <v>299200</v>
      </c>
      <c r="F493" s="313" t="s">
        <v>99</v>
      </c>
      <c r="G493" s="315" t="s">
        <v>380</v>
      </c>
    </row>
    <row r="494" spans="1:7" s="310" customFormat="1" ht="9" customHeight="1" x14ac:dyDescent="0.2">
      <c r="A494" s="311">
        <v>491</v>
      </c>
      <c r="B494" s="312">
        <v>45076</v>
      </c>
      <c r="C494" s="313" t="s">
        <v>98</v>
      </c>
      <c r="D494" s="313" t="s">
        <v>29</v>
      </c>
      <c r="E494" s="314">
        <v>100000</v>
      </c>
      <c r="F494" s="313" t="s">
        <v>99</v>
      </c>
      <c r="G494" s="315" t="s">
        <v>475</v>
      </c>
    </row>
    <row r="495" spans="1:7" s="310" customFormat="1" ht="9" customHeight="1" x14ac:dyDescent="0.2">
      <c r="A495" s="311">
        <v>492</v>
      </c>
      <c r="B495" s="312">
        <v>45077</v>
      </c>
      <c r="C495" s="313" t="s">
        <v>98</v>
      </c>
      <c r="D495" s="313" t="s">
        <v>29</v>
      </c>
      <c r="E495" s="314">
        <v>150000</v>
      </c>
      <c r="F495" s="313" t="s">
        <v>99</v>
      </c>
      <c r="G495" s="315" t="s">
        <v>670</v>
      </c>
    </row>
    <row r="496" spans="1:7" s="310" customFormat="1" ht="9" customHeight="1" x14ac:dyDescent="0.2">
      <c r="A496" s="311">
        <v>493</v>
      </c>
      <c r="B496" s="312">
        <v>45077</v>
      </c>
      <c r="C496" s="313" t="s">
        <v>98</v>
      </c>
      <c r="D496" s="313" t="s">
        <v>29</v>
      </c>
      <c r="E496" s="314">
        <v>115780</v>
      </c>
      <c r="F496" s="313" t="s">
        <v>99</v>
      </c>
      <c r="G496" s="315" t="s">
        <v>486</v>
      </c>
    </row>
    <row r="497" spans="1:7" s="310" customFormat="1" ht="9" customHeight="1" x14ac:dyDescent="0.2">
      <c r="A497" s="311">
        <v>494</v>
      </c>
      <c r="B497" s="312">
        <v>45077</v>
      </c>
      <c r="C497" s="313" t="s">
        <v>98</v>
      </c>
      <c r="D497" s="313" t="s">
        <v>29</v>
      </c>
      <c r="E497" s="314">
        <v>200000</v>
      </c>
      <c r="F497" s="313" t="s">
        <v>99</v>
      </c>
      <c r="G497" s="315" t="s">
        <v>671</v>
      </c>
    </row>
    <row r="498" spans="1:7" s="310" customFormat="1" ht="9" customHeight="1" x14ac:dyDescent="0.2">
      <c r="A498" s="311">
        <v>495</v>
      </c>
      <c r="B498" s="312">
        <v>45077</v>
      </c>
      <c r="C498" s="313" t="s">
        <v>98</v>
      </c>
      <c r="D498" s="313" t="s">
        <v>29</v>
      </c>
      <c r="E498" s="314">
        <v>36040</v>
      </c>
      <c r="F498" s="313" t="s">
        <v>99</v>
      </c>
      <c r="G498" s="315" t="s">
        <v>672</v>
      </c>
    </row>
    <row r="499" spans="1:7" s="310" customFormat="1" ht="9" customHeight="1" x14ac:dyDescent="0.2">
      <c r="A499" s="311">
        <v>496</v>
      </c>
      <c r="B499" s="312">
        <v>45077</v>
      </c>
      <c r="C499" s="313" t="s">
        <v>98</v>
      </c>
      <c r="D499" s="313" t="s">
        <v>29</v>
      </c>
      <c r="E499" s="314">
        <v>28350</v>
      </c>
      <c r="F499" s="313" t="s">
        <v>99</v>
      </c>
      <c r="G499" s="315" t="s">
        <v>673</v>
      </c>
    </row>
    <row r="500" spans="1:7" s="310" customFormat="1" ht="9" customHeight="1" x14ac:dyDescent="0.2">
      <c r="A500" s="311">
        <v>497</v>
      </c>
      <c r="B500" s="312">
        <v>45077</v>
      </c>
      <c r="C500" s="313" t="s">
        <v>98</v>
      </c>
      <c r="D500" s="313" t="s">
        <v>29</v>
      </c>
      <c r="E500" s="314">
        <v>11500</v>
      </c>
      <c r="F500" s="313" t="s">
        <v>99</v>
      </c>
      <c r="G500" s="315" t="s">
        <v>459</v>
      </c>
    </row>
    <row r="501" spans="1:7" s="310" customFormat="1" ht="9" customHeight="1" x14ac:dyDescent="0.2">
      <c r="A501" s="311">
        <v>498</v>
      </c>
      <c r="B501" s="312">
        <v>45077</v>
      </c>
      <c r="C501" s="313" t="s">
        <v>98</v>
      </c>
      <c r="D501" s="313" t="s">
        <v>29</v>
      </c>
      <c r="E501" s="314">
        <v>200000</v>
      </c>
      <c r="F501" s="313" t="s">
        <v>99</v>
      </c>
      <c r="G501" s="315" t="s">
        <v>674</v>
      </c>
    </row>
    <row r="502" spans="1:7" s="310" customFormat="1" ht="9" customHeight="1" x14ac:dyDescent="0.2">
      <c r="A502" s="311">
        <v>499</v>
      </c>
      <c r="B502" s="312">
        <v>45077</v>
      </c>
      <c r="C502" s="313" t="s">
        <v>98</v>
      </c>
      <c r="D502" s="313" t="s">
        <v>29</v>
      </c>
      <c r="E502" s="314">
        <v>55000</v>
      </c>
      <c r="F502" s="313" t="s">
        <v>99</v>
      </c>
      <c r="G502" s="315" t="s">
        <v>675</v>
      </c>
    </row>
    <row r="503" spans="1:7" s="310" customFormat="1" ht="9" customHeight="1" x14ac:dyDescent="0.2">
      <c r="A503" s="311">
        <v>500</v>
      </c>
      <c r="B503" s="312">
        <v>45077</v>
      </c>
      <c r="C503" s="313" t="s">
        <v>98</v>
      </c>
      <c r="D503" s="313" t="s">
        <v>29</v>
      </c>
      <c r="E503" s="314">
        <v>28800</v>
      </c>
      <c r="F503" s="313" t="s">
        <v>99</v>
      </c>
      <c r="G503" s="315" t="s">
        <v>676</v>
      </c>
    </row>
    <row r="504" spans="1:7" s="310" customFormat="1" ht="9" customHeight="1" x14ac:dyDescent="0.2">
      <c r="A504" s="311">
        <v>501</v>
      </c>
      <c r="B504" s="312">
        <v>45077</v>
      </c>
      <c r="C504" s="313" t="s">
        <v>98</v>
      </c>
      <c r="D504" s="313" t="s">
        <v>29</v>
      </c>
      <c r="E504" s="314">
        <v>9000</v>
      </c>
      <c r="F504" s="313" t="s">
        <v>99</v>
      </c>
      <c r="G504" s="315" t="s">
        <v>459</v>
      </c>
    </row>
    <row r="505" spans="1:7" s="310" customFormat="1" ht="9" customHeight="1" x14ac:dyDescent="0.2">
      <c r="A505" s="311">
        <v>502</v>
      </c>
      <c r="B505" s="312">
        <v>45077</v>
      </c>
      <c r="C505" s="313" t="s">
        <v>98</v>
      </c>
      <c r="D505" s="313" t="s">
        <v>29</v>
      </c>
      <c r="E505" s="314">
        <v>5000</v>
      </c>
      <c r="F505" s="313" t="s">
        <v>99</v>
      </c>
      <c r="G505" s="315" t="s">
        <v>459</v>
      </c>
    </row>
    <row r="506" spans="1:7" s="310" customFormat="1" ht="9" customHeight="1" x14ac:dyDescent="0.2">
      <c r="A506" s="311">
        <v>503</v>
      </c>
      <c r="B506" s="312">
        <v>45077</v>
      </c>
      <c r="C506" s="313" t="s">
        <v>98</v>
      </c>
      <c r="D506" s="313" t="s">
        <v>29</v>
      </c>
      <c r="E506" s="314">
        <v>32000</v>
      </c>
      <c r="F506" s="313" t="s">
        <v>99</v>
      </c>
      <c r="G506" s="315" t="s">
        <v>459</v>
      </c>
    </row>
    <row r="507" spans="1:7" s="310" customFormat="1" ht="9" customHeight="1" x14ac:dyDescent="0.2">
      <c r="A507" s="311">
        <v>504</v>
      </c>
      <c r="B507" s="312">
        <v>45077</v>
      </c>
      <c r="C507" s="313" t="s">
        <v>98</v>
      </c>
      <c r="D507" s="313" t="s">
        <v>29</v>
      </c>
      <c r="E507" s="314">
        <v>9000</v>
      </c>
      <c r="F507" s="313" t="s">
        <v>99</v>
      </c>
      <c r="G507" s="315" t="s">
        <v>459</v>
      </c>
    </row>
    <row r="508" spans="1:7" s="310" customFormat="1" ht="9" customHeight="1" x14ac:dyDescent="0.2">
      <c r="A508" s="311">
        <v>505</v>
      </c>
      <c r="B508" s="312">
        <v>45077</v>
      </c>
      <c r="C508" s="313" t="s">
        <v>98</v>
      </c>
      <c r="D508" s="313" t="s">
        <v>29</v>
      </c>
      <c r="E508" s="314">
        <v>321900</v>
      </c>
      <c r="F508" s="313" t="s">
        <v>99</v>
      </c>
      <c r="G508" s="315" t="s">
        <v>677</v>
      </c>
    </row>
    <row r="509" spans="1:7" s="310" customFormat="1" ht="9" customHeight="1" x14ac:dyDescent="0.2">
      <c r="A509" s="311">
        <v>506</v>
      </c>
      <c r="B509" s="312">
        <v>45077</v>
      </c>
      <c r="C509" s="313" t="s">
        <v>98</v>
      </c>
      <c r="D509" s="313" t="s">
        <v>29</v>
      </c>
      <c r="E509" s="314">
        <v>250000</v>
      </c>
      <c r="F509" s="313" t="s">
        <v>99</v>
      </c>
      <c r="G509" s="315" t="s">
        <v>460</v>
      </c>
    </row>
    <row r="510" spans="1:7" s="310" customFormat="1" ht="9" customHeight="1" x14ac:dyDescent="0.2">
      <c r="A510" s="311">
        <v>507</v>
      </c>
      <c r="B510" s="312">
        <v>45079</v>
      </c>
      <c r="C510" s="313" t="s">
        <v>98</v>
      </c>
      <c r="D510" s="313" t="s">
        <v>29</v>
      </c>
      <c r="E510" s="314">
        <v>29200</v>
      </c>
      <c r="F510" s="313" t="s">
        <v>99</v>
      </c>
      <c r="G510" s="315" t="s">
        <v>678</v>
      </c>
    </row>
    <row r="511" spans="1:7" s="310" customFormat="1" ht="9" customHeight="1" x14ac:dyDescent="0.2">
      <c r="A511" s="311">
        <v>508</v>
      </c>
      <c r="B511" s="312">
        <v>45079</v>
      </c>
      <c r="C511" s="313" t="s">
        <v>98</v>
      </c>
      <c r="D511" s="313" t="s">
        <v>29</v>
      </c>
      <c r="E511" s="314">
        <v>40000</v>
      </c>
      <c r="F511" s="313" t="s">
        <v>99</v>
      </c>
      <c r="G511" s="315" t="s">
        <v>497</v>
      </c>
    </row>
    <row r="512" spans="1:7" s="310" customFormat="1" ht="9" customHeight="1" x14ac:dyDescent="0.2">
      <c r="A512" s="311">
        <v>509</v>
      </c>
      <c r="B512" s="312">
        <v>45079</v>
      </c>
      <c r="C512" s="313" t="s">
        <v>98</v>
      </c>
      <c r="D512" s="313" t="s">
        <v>29</v>
      </c>
      <c r="E512" s="314">
        <v>7000</v>
      </c>
      <c r="F512" s="313" t="s">
        <v>99</v>
      </c>
      <c r="G512" s="315" t="s">
        <v>459</v>
      </c>
    </row>
    <row r="513" spans="1:7" s="310" customFormat="1" ht="9" customHeight="1" x14ac:dyDescent="0.2">
      <c r="A513" s="311">
        <v>510</v>
      </c>
      <c r="B513" s="312">
        <v>45079</v>
      </c>
      <c r="C513" s="313" t="s">
        <v>98</v>
      </c>
      <c r="D513" s="313" t="s">
        <v>29</v>
      </c>
      <c r="E513" s="314">
        <v>330000</v>
      </c>
      <c r="F513" s="313" t="s">
        <v>99</v>
      </c>
      <c r="G513" s="315" t="s">
        <v>679</v>
      </c>
    </row>
    <row r="514" spans="1:7" s="310" customFormat="1" ht="9" customHeight="1" x14ac:dyDescent="0.2">
      <c r="A514" s="311">
        <v>511</v>
      </c>
      <c r="B514" s="312">
        <v>45079</v>
      </c>
      <c r="C514" s="313" t="s">
        <v>98</v>
      </c>
      <c r="D514" s="313" t="s">
        <v>29</v>
      </c>
      <c r="E514" s="314">
        <v>60000</v>
      </c>
      <c r="F514" s="313" t="s">
        <v>99</v>
      </c>
      <c r="G514" s="315" t="s">
        <v>680</v>
      </c>
    </row>
    <row r="515" spans="1:7" s="310" customFormat="1" ht="9" customHeight="1" x14ac:dyDescent="0.2">
      <c r="A515" s="311">
        <v>512</v>
      </c>
      <c r="B515" s="312">
        <v>45079</v>
      </c>
      <c r="C515" s="313" t="s">
        <v>98</v>
      </c>
      <c r="D515" s="313" t="s">
        <v>29</v>
      </c>
      <c r="E515" s="314">
        <v>101080</v>
      </c>
      <c r="F515" s="313" t="s">
        <v>99</v>
      </c>
      <c r="G515" s="315" t="s">
        <v>661</v>
      </c>
    </row>
    <row r="516" spans="1:7" s="310" customFormat="1" ht="9" customHeight="1" x14ac:dyDescent="0.2">
      <c r="A516" s="311">
        <v>513</v>
      </c>
      <c r="B516" s="312">
        <v>45079</v>
      </c>
      <c r="C516" s="313" t="s">
        <v>98</v>
      </c>
      <c r="D516" s="313" t="s">
        <v>29</v>
      </c>
      <c r="E516" s="314">
        <v>88420</v>
      </c>
      <c r="F516" s="313" t="s">
        <v>99</v>
      </c>
      <c r="G516" s="315" t="s">
        <v>646</v>
      </c>
    </row>
    <row r="517" spans="1:7" s="310" customFormat="1" ht="9" customHeight="1" x14ac:dyDescent="0.2">
      <c r="A517" s="311">
        <v>514</v>
      </c>
      <c r="B517" s="312">
        <v>45082</v>
      </c>
      <c r="C517" s="313" t="s">
        <v>98</v>
      </c>
      <c r="D517" s="313" t="s">
        <v>29</v>
      </c>
      <c r="E517" s="314">
        <v>82800</v>
      </c>
      <c r="F517" s="313" t="s">
        <v>99</v>
      </c>
      <c r="G517" s="315" t="s">
        <v>681</v>
      </c>
    </row>
    <row r="518" spans="1:7" s="310" customFormat="1" ht="9" customHeight="1" x14ac:dyDescent="0.2">
      <c r="A518" s="311">
        <v>515</v>
      </c>
      <c r="B518" s="312">
        <v>45082</v>
      </c>
      <c r="C518" s="313" t="s">
        <v>98</v>
      </c>
      <c r="D518" s="313" t="s">
        <v>29</v>
      </c>
      <c r="E518" s="314">
        <v>50000</v>
      </c>
      <c r="F518" s="313" t="s">
        <v>99</v>
      </c>
      <c r="G518" s="315" t="s">
        <v>293</v>
      </c>
    </row>
    <row r="519" spans="1:7" s="310" customFormat="1" ht="9" customHeight="1" x14ac:dyDescent="0.2">
      <c r="A519" s="311">
        <v>516</v>
      </c>
      <c r="B519" s="312">
        <v>45082</v>
      </c>
      <c r="C519" s="313" t="s">
        <v>98</v>
      </c>
      <c r="D519" s="313" t="s">
        <v>29</v>
      </c>
      <c r="E519" s="314">
        <v>9000</v>
      </c>
      <c r="F519" s="313" t="s">
        <v>99</v>
      </c>
      <c r="G519" s="315" t="s">
        <v>459</v>
      </c>
    </row>
    <row r="520" spans="1:7" s="310" customFormat="1" ht="9" customHeight="1" x14ac:dyDescent="0.2">
      <c r="A520" s="311">
        <v>517</v>
      </c>
      <c r="B520" s="312">
        <v>45082</v>
      </c>
      <c r="C520" s="313" t="s">
        <v>98</v>
      </c>
      <c r="D520" s="313" t="s">
        <v>29</v>
      </c>
      <c r="E520" s="314">
        <v>32000</v>
      </c>
      <c r="F520" s="313" t="s">
        <v>99</v>
      </c>
      <c r="G520" s="315" t="s">
        <v>459</v>
      </c>
    </row>
    <row r="521" spans="1:7" s="310" customFormat="1" ht="9" customHeight="1" x14ac:dyDescent="0.2">
      <c r="A521" s="311">
        <v>518</v>
      </c>
      <c r="B521" s="312">
        <v>45082</v>
      </c>
      <c r="C521" s="313" t="s">
        <v>98</v>
      </c>
      <c r="D521" s="313" t="s">
        <v>29</v>
      </c>
      <c r="E521" s="314">
        <v>14000</v>
      </c>
      <c r="F521" s="313" t="s">
        <v>99</v>
      </c>
      <c r="G521" s="315" t="s">
        <v>682</v>
      </c>
    </row>
    <row r="522" spans="1:7" s="310" customFormat="1" ht="9" customHeight="1" x14ac:dyDescent="0.2">
      <c r="A522" s="311">
        <v>519</v>
      </c>
      <c r="B522" s="312">
        <v>45084</v>
      </c>
      <c r="C522" s="313" t="s">
        <v>98</v>
      </c>
      <c r="D522" s="313" t="s">
        <v>29</v>
      </c>
      <c r="E522" s="314">
        <v>4500</v>
      </c>
      <c r="F522" s="313" t="s">
        <v>99</v>
      </c>
      <c r="G522" s="315" t="s">
        <v>459</v>
      </c>
    </row>
    <row r="523" spans="1:7" s="310" customFormat="1" ht="9" customHeight="1" x14ac:dyDescent="0.2">
      <c r="A523" s="311">
        <v>520</v>
      </c>
      <c r="B523" s="312">
        <v>45084</v>
      </c>
      <c r="C523" s="313" t="s">
        <v>98</v>
      </c>
      <c r="D523" s="313" t="s">
        <v>29</v>
      </c>
      <c r="E523" s="314">
        <v>349590</v>
      </c>
      <c r="F523" s="313" t="s">
        <v>99</v>
      </c>
      <c r="G523" s="315" t="s">
        <v>683</v>
      </c>
    </row>
    <row r="524" spans="1:7" s="310" customFormat="1" ht="9" customHeight="1" x14ac:dyDescent="0.2">
      <c r="A524" s="311">
        <v>521</v>
      </c>
      <c r="B524" s="312">
        <v>45084</v>
      </c>
      <c r="C524" s="313" t="s">
        <v>98</v>
      </c>
      <c r="D524" s="313" t="s">
        <v>29</v>
      </c>
      <c r="E524" s="314">
        <v>15000</v>
      </c>
      <c r="F524" s="313" t="s">
        <v>99</v>
      </c>
      <c r="G524" s="315" t="s">
        <v>684</v>
      </c>
    </row>
    <row r="525" spans="1:7" s="310" customFormat="1" ht="9" customHeight="1" x14ac:dyDescent="0.2">
      <c r="A525" s="311">
        <v>522</v>
      </c>
      <c r="B525" s="312">
        <v>45084</v>
      </c>
      <c r="C525" s="313" t="s">
        <v>98</v>
      </c>
      <c r="D525" s="313" t="s">
        <v>29</v>
      </c>
      <c r="E525" s="314">
        <v>36300</v>
      </c>
      <c r="F525" s="313" t="s">
        <v>99</v>
      </c>
      <c r="G525" s="315" t="s">
        <v>685</v>
      </c>
    </row>
    <row r="526" spans="1:7" s="310" customFormat="1" ht="9" customHeight="1" x14ac:dyDescent="0.2">
      <c r="A526" s="311">
        <v>523</v>
      </c>
      <c r="B526" s="312">
        <v>45084</v>
      </c>
      <c r="C526" s="313" t="s">
        <v>98</v>
      </c>
      <c r="D526" s="313" t="s">
        <v>29</v>
      </c>
      <c r="E526" s="314">
        <v>87650</v>
      </c>
      <c r="F526" s="313" t="s">
        <v>99</v>
      </c>
      <c r="G526" s="315" t="s">
        <v>686</v>
      </c>
    </row>
    <row r="527" spans="1:7" s="310" customFormat="1" ht="9" customHeight="1" x14ac:dyDescent="0.2">
      <c r="A527" s="311">
        <v>524</v>
      </c>
      <c r="B527" s="312">
        <v>45086</v>
      </c>
      <c r="C527" s="313" t="s">
        <v>98</v>
      </c>
      <c r="D527" s="313" t="s">
        <v>29</v>
      </c>
      <c r="E527" s="314">
        <v>1215160</v>
      </c>
      <c r="F527" s="313" t="s">
        <v>99</v>
      </c>
      <c r="G527" s="315" t="s">
        <v>687</v>
      </c>
    </row>
    <row r="528" spans="1:7" s="310" customFormat="1" ht="9" customHeight="1" x14ac:dyDescent="0.2">
      <c r="A528" s="311">
        <v>525</v>
      </c>
      <c r="B528" s="312">
        <v>45086</v>
      </c>
      <c r="C528" s="313" t="s">
        <v>98</v>
      </c>
      <c r="D528" s="313" t="s">
        <v>29</v>
      </c>
      <c r="E528" s="314">
        <v>160000</v>
      </c>
      <c r="F528" s="313" t="s">
        <v>99</v>
      </c>
      <c r="G528" s="315" t="s">
        <v>688</v>
      </c>
    </row>
    <row r="529" spans="1:7" s="310" customFormat="1" ht="9" customHeight="1" x14ac:dyDescent="0.2">
      <c r="A529" s="311">
        <v>526</v>
      </c>
      <c r="B529" s="312">
        <v>45086</v>
      </c>
      <c r="C529" s="313" t="s">
        <v>98</v>
      </c>
      <c r="D529" s="313" t="s">
        <v>29</v>
      </c>
      <c r="E529" s="314">
        <v>2350000</v>
      </c>
      <c r="F529" s="313" t="s">
        <v>99</v>
      </c>
      <c r="G529" s="315" t="s">
        <v>689</v>
      </c>
    </row>
    <row r="530" spans="1:7" s="310" customFormat="1" ht="9" customHeight="1" x14ac:dyDescent="0.2">
      <c r="A530" s="311">
        <v>527</v>
      </c>
      <c r="B530" s="312">
        <v>45086</v>
      </c>
      <c r="C530" s="313" t="s">
        <v>98</v>
      </c>
      <c r="D530" s="313" t="s">
        <v>29</v>
      </c>
      <c r="E530" s="314">
        <v>507500</v>
      </c>
      <c r="F530" s="313" t="s">
        <v>99</v>
      </c>
      <c r="G530" s="315" t="s">
        <v>690</v>
      </c>
    </row>
    <row r="531" spans="1:7" s="310" customFormat="1" ht="9" customHeight="1" x14ac:dyDescent="0.2">
      <c r="A531" s="311">
        <v>528</v>
      </c>
      <c r="B531" s="312">
        <v>45086</v>
      </c>
      <c r="C531" s="313" t="s">
        <v>98</v>
      </c>
      <c r="D531" s="313" t="s">
        <v>29</v>
      </c>
      <c r="E531" s="314">
        <v>4837380</v>
      </c>
      <c r="F531" s="313" t="s">
        <v>99</v>
      </c>
      <c r="G531" s="315" t="s">
        <v>691</v>
      </c>
    </row>
    <row r="532" spans="1:7" s="310" customFormat="1" ht="9" customHeight="1" x14ac:dyDescent="0.2">
      <c r="A532" s="311">
        <v>529</v>
      </c>
      <c r="B532" s="312">
        <v>45086</v>
      </c>
      <c r="C532" s="313" t="s">
        <v>98</v>
      </c>
      <c r="D532" s="313" t="s">
        <v>29</v>
      </c>
      <c r="E532" s="314">
        <v>491980</v>
      </c>
      <c r="F532" s="313" t="s">
        <v>99</v>
      </c>
      <c r="G532" s="315" t="s">
        <v>692</v>
      </c>
    </row>
    <row r="533" spans="1:7" s="310" customFormat="1" ht="9" customHeight="1" x14ac:dyDescent="0.2">
      <c r="A533" s="311">
        <v>530</v>
      </c>
      <c r="B533" s="312">
        <v>45086</v>
      </c>
      <c r="C533" s="313" t="s">
        <v>98</v>
      </c>
      <c r="D533" s="313" t="s">
        <v>29</v>
      </c>
      <c r="E533" s="314">
        <v>545130</v>
      </c>
      <c r="F533" s="313" t="s">
        <v>99</v>
      </c>
      <c r="G533" s="315" t="s">
        <v>693</v>
      </c>
    </row>
    <row r="534" spans="1:7" s="310" customFormat="1" ht="9" customHeight="1" x14ac:dyDescent="0.2">
      <c r="A534" s="311">
        <v>531</v>
      </c>
      <c r="B534" s="312">
        <v>45086</v>
      </c>
      <c r="C534" s="313" t="s">
        <v>98</v>
      </c>
      <c r="D534" s="313" t="s">
        <v>29</v>
      </c>
      <c r="E534" s="314">
        <v>545850</v>
      </c>
      <c r="F534" s="313" t="s">
        <v>99</v>
      </c>
      <c r="G534" s="315" t="s">
        <v>694</v>
      </c>
    </row>
    <row r="535" spans="1:7" s="310" customFormat="1" ht="9" customHeight="1" x14ac:dyDescent="0.2">
      <c r="A535" s="311">
        <v>532</v>
      </c>
      <c r="B535" s="312">
        <v>45086</v>
      </c>
      <c r="C535" s="313" t="s">
        <v>98</v>
      </c>
      <c r="D535" s="313" t="s">
        <v>29</v>
      </c>
      <c r="E535" s="314">
        <v>145500</v>
      </c>
      <c r="F535" s="313" t="s">
        <v>99</v>
      </c>
      <c r="G535" s="315" t="s">
        <v>695</v>
      </c>
    </row>
    <row r="536" spans="1:7" s="310" customFormat="1" ht="9" customHeight="1" x14ac:dyDescent="0.2">
      <c r="A536" s="311">
        <v>533</v>
      </c>
      <c r="B536" s="312">
        <v>45086</v>
      </c>
      <c r="C536" s="313" t="s">
        <v>98</v>
      </c>
      <c r="D536" s="313" t="s">
        <v>29</v>
      </c>
      <c r="E536" s="314">
        <v>583900</v>
      </c>
      <c r="F536" s="313" t="s">
        <v>99</v>
      </c>
      <c r="G536" s="315" t="s">
        <v>696</v>
      </c>
    </row>
    <row r="537" spans="1:7" s="310" customFormat="1" ht="9" customHeight="1" x14ac:dyDescent="0.2">
      <c r="A537" s="311">
        <v>534</v>
      </c>
      <c r="B537" s="312">
        <v>45086</v>
      </c>
      <c r="C537" s="313" t="s">
        <v>98</v>
      </c>
      <c r="D537" s="313" t="s">
        <v>29</v>
      </c>
      <c r="E537" s="314">
        <v>198700</v>
      </c>
      <c r="F537" s="313" t="s">
        <v>99</v>
      </c>
      <c r="G537" s="315" t="s">
        <v>697</v>
      </c>
    </row>
    <row r="538" spans="1:7" s="310" customFormat="1" ht="9" customHeight="1" x14ac:dyDescent="0.2">
      <c r="A538" s="311">
        <v>535</v>
      </c>
      <c r="B538" s="312">
        <v>45086</v>
      </c>
      <c r="C538" s="313" t="s">
        <v>98</v>
      </c>
      <c r="D538" s="313" t="s">
        <v>29</v>
      </c>
      <c r="E538" s="314">
        <v>248600</v>
      </c>
      <c r="F538" s="313" t="s">
        <v>99</v>
      </c>
      <c r="G538" s="315" t="s">
        <v>695</v>
      </c>
    </row>
    <row r="539" spans="1:7" s="310" customFormat="1" ht="9" customHeight="1" x14ac:dyDescent="0.2">
      <c r="A539" s="311">
        <v>536</v>
      </c>
      <c r="B539" s="312">
        <v>45086</v>
      </c>
      <c r="C539" s="313" t="s">
        <v>98</v>
      </c>
      <c r="D539" s="313" t="s">
        <v>29</v>
      </c>
      <c r="E539" s="314">
        <v>14280</v>
      </c>
      <c r="F539" s="313" t="s">
        <v>99</v>
      </c>
      <c r="G539" s="315" t="s">
        <v>661</v>
      </c>
    </row>
    <row r="540" spans="1:7" s="310" customFormat="1" ht="9" customHeight="1" x14ac:dyDescent="0.2">
      <c r="A540" s="311">
        <v>537</v>
      </c>
      <c r="B540" s="312">
        <v>45086</v>
      </c>
      <c r="C540" s="313" t="s">
        <v>98</v>
      </c>
      <c r="D540" s="313" t="s">
        <v>29</v>
      </c>
      <c r="E540" s="314">
        <v>500000</v>
      </c>
      <c r="F540" s="313" t="s">
        <v>99</v>
      </c>
      <c r="G540" s="315" t="s">
        <v>518</v>
      </c>
    </row>
    <row r="541" spans="1:7" s="310" customFormat="1" ht="9" customHeight="1" x14ac:dyDescent="0.2">
      <c r="A541" s="311">
        <v>538</v>
      </c>
      <c r="B541" s="312">
        <v>45086</v>
      </c>
      <c r="C541" s="313" t="s">
        <v>98</v>
      </c>
      <c r="D541" s="313" t="s">
        <v>29</v>
      </c>
      <c r="E541" s="314">
        <v>280000</v>
      </c>
      <c r="F541" s="313" t="s">
        <v>99</v>
      </c>
      <c r="G541" s="315" t="s">
        <v>698</v>
      </c>
    </row>
    <row r="542" spans="1:7" s="310" customFormat="1" ht="9" customHeight="1" x14ac:dyDescent="0.2">
      <c r="A542" s="311">
        <v>539</v>
      </c>
      <c r="B542" s="312">
        <v>45086</v>
      </c>
      <c r="C542" s="313" t="s">
        <v>98</v>
      </c>
      <c r="D542" s="313" t="s">
        <v>29</v>
      </c>
      <c r="E542" s="314">
        <v>250000</v>
      </c>
      <c r="F542" s="313" t="s">
        <v>99</v>
      </c>
      <c r="G542" s="315" t="s">
        <v>699</v>
      </c>
    </row>
    <row r="543" spans="1:7" s="310" customFormat="1" ht="9" customHeight="1" x14ac:dyDescent="0.2">
      <c r="A543" s="311">
        <v>540</v>
      </c>
      <c r="B543" s="312">
        <v>45086</v>
      </c>
      <c r="C543" s="313" t="s">
        <v>98</v>
      </c>
      <c r="D543" s="313" t="s">
        <v>29</v>
      </c>
      <c r="E543" s="314">
        <v>850000</v>
      </c>
      <c r="F543" s="313" t="s">
        <v>99</v>
      </c>
      <c r="G543" s="315" t="s">
        <v>700</v>
      </c>
    </row>
    <row r="544" spans="1:7" s="310" customFormat="1" ht="9" customHeight="1" x14ac:dyDescent="0.2">
      <c r="A544" s="311">
        <v>541</v>
      </c>
      <c r="B544" s="312">
        <v>45086</v>
      </c>
      <c r="C544" s="313" t="s">
        <v>98</v>
      </c>
      <c r="D544" s="313" t="s">
        <v>29</v>
      </c>
      <c r="E544" s="314">
        <v>4500</v>
      </c>
      <c r="F544" s="313" t="s">
        <v>99</v>
      </c>
      <c r="G544" s="315" t="s">
        <v>701</v>
      </c>
    </row>
    <row r="545" spans="1:7" s="310" customFormat="1" ht="9" customHeight="1" x14ac:dyDescent="0.2">
      <c r="A545" s="311">
        <v>542</v>
      </c>
      <c r="B545" s="312">
        <v>45086</v>
      </c>
      <c r="C545" s="313" t="s">
        <v>98</v>
      </c>
      <c r="D545" s="313" t="s">
        <v>29</v>
      </c>
      <c r="E545" s="314">
        <v>34000</v>
      </c>
      <c r="F545" s="313" t="s">
        <v>99</v>
      </c>
      <c r="G545" s="315" t="s">
        <v>702</v>
      </c>
    </row>
    <row r="546" spans="1:7" s="310" customFormat="1" ht="9" customHeight="1" x14ac:dyDescent="0.2">
      <c r="A546" s="311">
        <v>543</v>
      </c>
      <c r="B546" s="312">
        <v>45086</v>
      </c>
      <c r="C546" s="313" t="s">
        <v>98</v>
      </c>
      <c r="D546" s="313" t="s">
        <v>29</v>
      </c>
      <c r="E546" s="314">
        <v>200000</v>
      </c>
      <c r="F546" s="313" t="s">
        <v>99</v>
      </c>
      <c r="G546" s="315" t="s">
        <v>703</v>
      </c>
    </row>
    <row r="547" spans="1:7" s="310" customFormat="1" ht="9" customHeight="1" x14ac:dyDescent="0.2">
      <c r="A547" s="311">
        <v>544</v>
      </c>
      <c r="B547" s="312">
        <v>45086</v>
      </c>
      <c r="C547" s="313" t="s">
        <v>98</v>
      </c>
      <c r="D547" s="313" t="s">
        <v>29</v>
      </c>
      <c r="E547" s="314">
        <v>112000</v>
      </c>
      <c r="F547" s="313" t="s">
        <v>99</v>
      </c>
      <c r="G547" s="315" t="s">
        <v>704</v>
      </c>
    </row>
    <row r="548" spans="1:7" s="310" customFormat="1" ht="9" customHeight="1" x14ac:dyDescent="0.2">
      <c r="A548" s="311">
        <v>545</v>
      </c>
      <c r="B548" s="312">
        <v>45086</v>
      </c>
      <c r="C548" s="313" t="s">
        <v>98</v>
      </c>
      <c r="D548" s="313" t="s">
        <v>29</v>
      </c>
      <c r="E548" s="314">
        <v>20000</v>
      </c>
      <c r="F548" s="313" t="s">
        <v>99</v>
      </c>
      <c r="G548" s="315" t="s">
        <v>705</v>
      </c>
    </row>
    <row r="549" spans="1:7" s="310" customFormat="1" ht="9" customHeight="1" x14ac:dyDescent="0.2">
      <c r="A549" s="311">
        <v>546</v>
      </c>
      <c r="B549" s="312">
        <v>45086</v>
      </c>
      <c r="C549" s="313" t="s">
        <v>98</v>
      </c>
      <c r="D549" s="313" t="s">
        <v>29</v>
      </c>
      <c r="E549" s="314">
        <v>1638000</v>
      </c>
      <c r="F549" s="313" t="s">
        <v>99</v>
      </c>
      <c r="G549" s="315" t="s">
        <v>706</v>
      </c>
    </row>
    <row r="550" spans="1:7" s="310" customFormat="1" ht="9" customHeight="1" x14ac:dyDescent="0.2">
      <c r="A550" s="311">
        <v>547</v>
      </c>
      <c r="B550" s="312">
        <v>45086</v>
      </c>
      <c r="C550" s="313" t="s">
        <v>98</v>
      </c>
      <c r="D550" s="313" t="s">
        <v>29</v>
      </c>
      <c r="E550" s="314">
        <v>464000</v>
      </c>
      <c r="F550" s="313" t="s">
        <v>99</v>
      </c>
      <c r="G550" s="315" t="s">
        <v>707</v>
      </c>
    </row>
    <row r="551" spans="1:7" s="310" customFormat="1" ht="9" customHeight="1" x14ac:dyDescent="0.2">
      <c r="A551" s="311">
        <v>548</v>
      </c>
      <c r="B551" s="312">
        <v>45086</v>
      </c>
      <c r="C551" s="313" t="s">
        <v>98</v>
      </c>
      <c r="D551" s="313" t="s">
        <v>29</v>
      </c>
      <c r="E551" s="314">
        <v>150000</v>
      </c>
      <c r="F551" s="313" t="s">
        <v>99</v>
      </c>
      <c r="G551" s="315" t="s">
        <v>708</v>
      </c>
    </row>
    <row r="552" spans="1:7" s="310" customFormat="1" ht="9" customHeight="1" x14ac:dyDescent="0.2">
      <c r="A552" s="311">
        <v>549</v>
      </c>
      <c r="B552" s="312">
        <v>45086</v>
      </c>
      <c r="C552" s="313" t="s">
        <v>98</v>
      </c>
      <c r="D552" s="313" t="s">
        <v>29</v>
      </c>
      <c r="E552" s="314">
        <v>450000</v>
      </c>
      <c r="F552" s="313" t="s">
        <v>99</v>
      </c>
      <c r="G552" s="315" t="s">
        <v>709</v>
      </c>
    </row>
    <row r="553" spans="1:7" s="310" customFormat="1" ht="9" customHeight="1" x14ac:dyDescent="0.2">
      <c r="A553" s="311">
        <v>550</v>
      </c>
      <c r="B553" s="312">
        <v>45086</v>
      </c>
      <c r="C553" s="313" t="s">
        <v>98</v>
      </c>
      <c r="D553" s="313" t="s">
        <v>29</v>
      </c>
      <c r="E553" s="314">
        <v>108180</v>
      </c>
      <c r="F553" s="313" t="s">
        <v>99</v>
      </c>
      <c r="G553" s="315" t="s">
        <v>710</v>
      </c>
    </row>
    <row r="554" spans="1:7" s="310" customFormat="1" ht="9" customHeight="1" x14ac:dyDescent="0.2">
      <c r="A554" s="311">
        <v>551</v>
      </c>
      <c r="B554" s="312">
        <v>45086</v>
      </c>
      <c r="C554" s="313" t="s">
        <v>98</v>
      </c>
      <c r="D554" s="313" t="s">
        <v>29</v>
      </c>
      <c r="E554" s="314">
        <v>300000</v>
      </c>
      <c r="F554" s="313" t="s">
        <v>99</v>
      </c>
      <c r="G554" s="315" t="s">
        <v>711</v>
      </c>
    </row>
    <row r="555" spans="1:7" s="310" customFormat="1" ht="9" customHeight="1" x14ac:dyDescent="0.2">
      <c r="A555" s="311">
        <v>552</v>
      </c>
      <c r="B555" s="312">
        <v>45086</v>
      </c>
      <c r="C555" s="313" t="s">
        <v>98</v>
      </c>
      <c r="D555" s="313" t="s">
        <v>29</v>
      </c>
      <c r="E555" s="314">
        <v>300000</v>
      </c>
      <c r="F555" s="313" t="s">
        <v>99</v>
      </c>
      <c r="G555" s="315" t="s">
        <v>712</v>
      </c>
    </row>
    <row r="556" spans="1:7" s="310" customFormat="1" ht="9" customHeight="1" x14ac:dyDescent="0.2">
      <c r="A556" s="311">
        <v>553</v>
      </c>
      <c r="B556" s="312">
        <v>45086</v>
      </c>
      <c r="C556" s="313" t="s">
        <v>98</v>
      </c>
      <c r="D556" s="313" t="s">
        <v>29</v>
      </c>
      <c r="E556" s="314">
        <v>240000</v>
      </c>
      <c r="F556" s="313" t="s">
        <v>99</v>
      </c>
      <c r="G556" s="315" t="s">
        <v>713</v>
      </c>
    </row>
    <row r="557" spans="1:7" s="310" customFormat="1" ht="9" customHeight="1" x14ac:dyDescent="0.2">
      <c r="A557" s="311">
        <v>554</v>
      </c>
      <c r="B557" s="312">
        <v>45089</v>
      </c>
      <c r="C557" s="313" t="s">
        <v>98</v>
      </c>
      <c r="D557" s="313" t="s">
        <v>29</v>
      </c>
      <c r="E557" s="314">
        <v>13500</v>
      </c>
      <c r="F557" s="313" t="s">
        <v>99</v>
      </c>
      <c r="G557" s="315" t="s">
        <v>459</v>
      </c>
    </row>
    <row r="558" spans="1:7" s="310" customFormat="1" ht="9" customHeight="1" x14ac:dyDescent="0.2">
      <c r="A558" s="311">
        <v>555</v>
      </c>
      <c r="B558" s="312">
        <v>45089</v>
      </c>
      <c r="C558" s="313" t="s">
        <v>98</v>
      </c>
      <c r="D558" s="313" t="s">
        <v>29</v>
      </c>
      <c r="E558" s="314">
        <v>2400</v>
      </c>
      <c r="F558" s="313" t="s">
        <v>99</v>
      </c>
      <c r="G558" s="315" t="s">
        <v>714</v>
      </c>
    </row>
    <row r="559" spans="1:7" s="310" customFormat="1" ht="9" customHeight="1" x14ac:dyDescent="0.2">
      <c r="A559" s="311">
        <v>556</v>
      </c>
      <c r="B559" s="312">
        <v>45089</v>
      </c>
      <c r="C559" s="313" t="s">
        <v>98</v>
      </c>
      <c r="D559" s="313" t="s">
        <v>29</v>
      </c>
      <c r="E559" s="314">
        <v>120000</v>
      </c>
      <c r="F559" s="313" t="s">
        <v>99</v>
      </c>
      <c r="G559" s="315" t="s">
        <v>715</v>
      </c>
    </row>
    <row r="560" spans="1:7" s="310" customFormat="1" ht="9" customHeight="1" x14ac:dyDescent="0.2">
      <c r="A560" s="311">
        <v>557</v>
      </c>
      <c r="B560" s="312">
        <v>45089</v>
      </c>
      <c r="C560" s="313" t="s">
        <v>98</v>
      </c>
      <c r="D560" s="313" t="s">
        <v>29</v>
      </c>
      <c r="E560" s="314">
        <v>148790</v>
      </c>
      <c r="F560" s="313" t="s">
        <v>99</v>
      </c>
      <c r="G560" s="315" t="s">
        <v>716</v>
      </c>
    </row>
    <row r="561" spans="1:7" s="310" customFormat="1" ht="9" customHeight="1" x14ac:dyDescent="0.2">
      <c r="A561" s="311">
        <v>558</v>
      </c>
      <c r="B561" s="312">
        <v>45091</v>
      </c>
      <c r="C561" s="313" t="s">
        <v>98</v>
      </c>
      <c r="D561" s="313" t="s">
        <v>29</v>
      </c>
      <c r="E561" s="314">
        <v>898680</v>
      </c>
      <c r="F561" s="313" t="s">
        <v>99</v>
      </c>
      <c r="G561" s="315" t="s">
        <v>717</v>
      </c>
    </row>
    <row r="562" spans="1:7" s="310" customFormat="1" ht="9" customHeight="1" x14ac:dyDescent="0.2">
      <c r="A562" s="311">
        <v>559</v>
      </c>
      <c r="B562" s="312">
        <v>45091</v>
      </c>
      <c r="C562" s="313" t="s">
        <v>98</v>
      </c>
      <c r="D562" s="313" t="s">
        <v>29</v>
      </c>
      <c r="E562" s="314">
        <v>198000</v>
      </c>
      <c r="F562" s="313" t="s">
        <v>99</v>
      </c>
      <c r="G562" s="315" t="s">
        <v>718</v>
      </c>
    </row>
    <row r="563" spans="1:7" s="310" customFormat="1" ht="9" customHeight="1" x14ac:dyDescent="0.2">
      <c r="A563" s="311">
        <v>560</v>
      </c>
      <c r="B563" s="312">
        <v>45091</v>
      </c>
      <c r="C563" s="313" t="s">
        <v>98</v>
      </c>
      <c r="D563" s="313" t="s">
        <v>29</v>
      </c>
      <c r="E563" s="314">
        <v>30000</v>
      </c>
      <c r="F563" s="313" t="s">
        <v>99</v>
      </c>
      <c r="G563" s="315" t="s">
        <v>719</v>
      </c>
    </row>
    <row r="564" spans="1:7" s="310" customFormat="1" ht="9" customHeight="1" x14ac:dyDescent="0.2">
      <c r="A564" s="311">
        <v>561</v>
      </c>
      <c r="B564" s="312">
        <v>45091</v>
      </c>
      <c r="C564" s="313" t="s">
        <v>98</v>
      </c>
      <c r="D564" s="313" t="s">
        <v>29</v>
      </c>
      <c r="E564" s="314">
        <v>15000</v>
      </c>
      <c r="F564" s="313" t="s">
        <v>99</v>
      </c>
      <c r="G564" s="315" t="s">
        <v>720</v>
      </c>
    </row>
    <row r="565" spans="1:7" s="310" customFormat="1" ht="9" customHeight="1" x14ac:dyDescent="0.2">
      <c r="A565" s="311">
        <v>562</v>
      </c>
      <c r="B565" s="312">
        <v>45091</v>
      </c>
      <c r="C565" s="313" t="s">
        <v>98</v>
      </c>
      <c r="D565" s="313" t="s">
        <v>29</v>
      </c>
      <c r="E565" s="314">
        <v>119040</v>
      </c>
      <c r="F565" s="313" t="s">
        <v>99</v>
      </c>
      <c r="G565" s="315" t="s">
        <v>721</v>
      </c>
    </row>
    <row r="566" spans="1:7" s="310" customFormat="1" ht="9" customHeight="1" x14ac:dyDescent="0.2">
      <c r="A566" s="311">
        <v>563</v>
      </c>
      <c r="B566" s="312">
        <v>45093</v>
      </c>
      <c r="C566" s="313" t="s">
        <v>98</v>
      </c>
      <c r="D566" s="313" t="s">
        <v>29</v>
      </c>
      <c r="E566" s="314">
        <v>-660</v>
      </c>
      <c r="F566" s="313" t="s">
        <v>99</v>
      </c>
      <c r="G566" s="315" t="s">
        <v>722</v>
      </c>
    </row>
    <row r="567" spans="1:7" s="310" customFormat="1" ht="9" customHeight="1" x14ac:dyDescent="0.2">
      <c r="A567" s="311">
        <v>564</v>
      </c>
      <c r="B567" s="312">
        <v>45093</v>
      </c>
      <c r="C567" s="313" t="s">
        <v>98</v>
      </c>
      <c r="D567" s="313" t="s">
        <v>29</v>
      </c>
      <c r="E567" s="314">
        <v>-660</v>
      </c>
      <c r="F567" s="313" t="s">
        <v>99</v>
      </c>
      <c r="G567" s="315" t="s">
        <v>723</v>
      </c>
    </row>
    <row r="568" spans="1:7" s="310" customFormat="1" ht="9" customHeight="1" x14ac:dyDescent="0.2">
      <c r="A568" s="311">
        <v>565</v>
      </c>
      <c r="B568" s="312">
        <v>45093</v>
      </c>
      <c r="C568" s="313" t="s">
        <v>98</v>
      </c>
      <c r="D568" s="313" t="s">
        <v>29</v>
      </c>
      <c r="E568" s="314">
        <v>-660</v>
      </c>
      <c r="F568" s="313" t="s">
        <v>99</v>
      </c>
      <c r="G568" s="315" t="s">
        <v>724</v>
      </c>
    </row>
    <row r="569" spans="1:7" s="310" customFormat="1" ht="9" customHeight="1" x14ac:dyDescent="0.2">
      <c r="A569" s="311">
        <v>566</v>
      </c>
      <c r="B569" s="312">
        <v>45093</v>
      </c>
      <c r="C569" s="313" t="s">
        <v>98</v>
      </c>
      <c r="D569" s="313" t="s">
        <v>29</v>
      </c>
      <c r="E569" s="314">
        <v>-660</v>
      </c>
      <c r="F569" s="313" t="s">
        <v>99</v>
      </c>
      <c r="G569" s="315" t="s">
        <v>725</v>
      </c>
    </row>
    <row r="570" spans="1:7" s="310" customFormat="1" ht="9" customHeight="1" x14ac:dyDescent="0.2">
      <c r="A570" s="311">
        <v>567</v>
      </c>
      <c r="B570" s="312">
        <v>45093</v>
      </c>
      <c r="C570" s="313" t="s">
        <v>98</v>
      </c>
      <c r="D570" s="313" t="s">
        <v>29</v>
      </c>
      <c r="E570" s="314">
        <v>-660</v>
      </c>
      <c r="F570" s="313" t="s">
        <v>99</v>
      </c>
      <c r="G570" s="315" t="s">
        <v>726</v>
      </c>
    </row>
    <row r="571" spans="1:7" s="310" customFormat="1" ht="9" customHeight="1" x14ac:dyDescent="0.2">
      <c r="A571" s="311">
        <v>568</v>
      </c>
      <c r="B571" s="312">
        <v>45093</v>
      </c>
      <c r="C571" s="313" t="s">
        <v>98</v>
      </c>
      <c r="D571" s="313" t="s">
        <v>29</v>
      </c>
      <c r="E571" s="314">
        <v>-660</v>
      </c>
      <c r="F571" s="313" t="s">
        <v>99</v>
      </c>
      <c r="G571" s="315" t="s">
        <v>727</v>
      </c>
    </row>
    <row r="572" spans="1:7" s="310" customFormat="1" ht="9" customHeight="1" x14ac:dyDescent="0.2">
      <c r="A572" s="311">
        <v>569</v>
      </c>
      <c r="B572" s="312">
        <v>45093</v>
      </c>
      <c r="C572" s="313" t="s">
        <v>98</v>
      </c>
      <c r="D572" s="313" t="s">
        <v>29</v>
      </c>
      <c r="E572" s="314">
        <v>-660</v>
      </c>
      <c r="F572" s="313" t="s">
        <v>99</v>
      </c>
      <c r="G572" s="315" t="s">
        <v>728</v>
      </c>
    </row>
    <row r="573" spans="1:7" s="310" customFormat="1" ht="9" customHeight="1" x14ac:dyDescent="0.2">
      <c r="A573" s="311">
        <v>570</v>
      </c>
      <c r="B573" s="312">
        <v>45093</v>
      </c>
      <c r="C573" s="313" t="s">
        <v>98</v>
      </c>
      <c r="D573" s="313" t="s">
        <v>29</v>
      </c>
      <c r="E573" s="314">
        <v>-660</v>
      </c>
      <c r="F573" s="313" t="s">
        <v>99</v>
      </c>
      <c r="G573" s="315" t="s">
        <v>729</v>
      </c>
    </row>
    <row r="574" spans="1:7" s="310" customFormat="1" ht="9" customHeight="1" x14ac:dyDescent="0.2">
      <c r="A574" s="311">
        <v>571</v>
      </c>
      <c r="B574" s="312">
        <v>45093</v>
      </c>
      <c r="C574" s="313" t="s">
        <v>98</v>
      </c>
      <c r="D574" s="313" t="s">
        <v>29</v>
      </c>
      <c r="E574" s="314">
        <v>6500</v>
      </c>
      <c r="F574" s="313" t="s">
        <v>99</v>
      </c>
      <c r="G574" s="315" t="s">
        <v>459</v>
      </c>
    </row>
    <row r="575" spans="1:7" s="310" customFormat="1" ht="9" customHeight="1" x14ac:dyDescent="0.2">
      <c r="A575" s="311">
        <v>572</v>
      </c>
      <c r="B575" s="312">
        <v>45093</v>
      </c>
      <c r="C575" s="313" t="s">
        <v>98</v>
      </c>
      <c r="D575" s="313" t="s">
        <v>29</v>
      </c>
      <c r="E575" s="314">
        <v>35000</v>
      </c>
      <c r="F575" s="313" t="s">
        <v>99</v>
      </c>
      <c r="G575" s="315" t="s">
        <v>730</v>
      </c>
    </row>
    <row r="576" spans="1:7" s="310" customFormat="1" ht="9" customHeight="1" x14ac:dyDescent="0.2">
      <c r="A576" s="311">
        <v>573</v>
      </c>
      <c r="B576" s="312">
        <v>45093</v>
      </c>
      <c r="C576" s="313" t="s">
        <v>98</v>
      </c>
      <c r="D576" s="313" t="s">
        <v>29</v>
      </c>
      <c r="E576" s="314">
        <v>7000</v>
      </c>
      <c r="F576" s="313" t="s">
        <v>99</v>
      </c>
      <c r="G576" s="315" t="s">
        <v>459</v>
      </c>
    </row>
    <row r="577" spans="1:7" s="310" customFormat="1" ht="9" customHeight="1" x14ac:dyDescent="0.2">
      <c r="A577" s="311">
        <v>574</v>
      </c>
      <c r="B577" s="312">
        <v>45093</v>
      </c>
      <c r="C577" s="313" t="s">
        <v>98</v>
      </c>
      <c r="D577" s="313" t="s">
        <v>29</v>
      </c>
      <c r="E577" s="314">
        <v>144100</v>
      </c>
      <c r="F577" s="313" t="s">
        <v>99</v>
      </c>
      <c r="G577" s="315" t="s">
        <v>731</v>
      </c>
    </row>
    <row r="578" spans="1:7" s="310" customFormat="1" ht="9" customHeight="1" x14ac:dyDescent="0.2">
      <c r="A578" s="311">
        <v>575</v>
      </c>
      <c r="B578" s="312">
        <v>45093</v>
      </c>
      <c r="C578" s="313" t="s">
        <v>98</v>
      </c>
      <c r="D578" s="313" t="s">
        <v>29</v>
      </c>
      <c r="E578" s="314">
        <v>105170</v>
      </c>
      <c r="F578" s="313" t="s">
        <v>99</v>
      </c>
      <c r="G578" s="315" t="s">
        <v>732</v>
      </c>
    </row>
    <row r="579" spans="1:7" s="310" customFormat="1" ht="9" customHeight="1" x14ac:dyDescent="0.2">
      <c r="A579" s="311">
        <v>576</v>
      </c>
      <c r="B579" s="312">
        <v>45093</v>
      </c>
      <c r="C579" s="313" t="s">
        <v>98</v>
      </c>
      <c r="D579" s="313" t="s">
        <v>29</v>
      </c>
      <c r="E579" s="314">
        <v>6500</v>
      </c>
      <c r="F579" s="313" t="s">
        <v>99</v>
      </c>
      <c r="G579" s="315" t="s">
        <v>459</v>
      </c>
    </row>
    <row r="580" spans="1:7" s="310" customFormat="1" ht="9" customHeight="1" x14ac:dyDescent="0.2">
      <c r="A580" s="311">
        <v>577</v>
      </c>
      <c r="B580" s="312">
        <v>45093</v>
      </c>
      <c r="C580" s="313" t="s">
        <v>98</v>
      </c>
      <c r="D580" s="313" t="s">
        <v>29</v>
      </c>
      <c r="E580" s="314">
        <v>5280</v>
      </c>
      <c r="F580" s="313" t="s">
        <v>99</v>
      </c>
      <c r="G580" s="315" t="s">
        <v>733</v>
      </c>
    </row>
    <row r="581" spans="1:7" s="310" customFormat="1" ht="9" customHeight="1" x14ac:dyDescent="0.2">
      <c r="A581" s="311">
        <v>578</v>
      </c>
      <c r="B581" s="312">
        <v>45093</v>
      </c>
      <c r="C581" s="313" t="s">
        <v>98</v>
      </c>
      <c r="D581" s="313" t="s">
        <v>29</v>
      </c>
      <c r="E581" s="314">
        <v>32000</v>
      </c>
      <c r="F581" s="313" t="s">
        <v>99</v>
      </c>
      <c r="G581" s="315" t="s">
        <v>459</v>
      </c>
    </row>
    <row r="582" spans="1:7" s="310" customFormat="1" ht="9" customHeight="1" x14ac:dyDescent="0.2">
      <c r="A582" s="311">
        <v>579</v>
      </c>
      <c r="B582" s="312">
        <v>45093</v>
      </c>
      <c r="C582" s="313" t="s">
        <v>98</v>
      </c>
      <c r="D582" s="313" t="s">
        <v>29</v>
      </c>
      <c r="E582" s="314">
        <v>56000</v>
      </c>
      <c r="F582" s="313" t="s">
        <v>99</v>
      </c>
      <c r="G582" s="315" t="s">
        <v>734</v>
      </c>
    </row>
    <row r="583" spans="1:7" s="310" customFormat="1" ht="9" customHeight="1" x14ac:dyDescent="0.2">
      <c r="A583" s="311">
        <v>580</v>
      </c>
      <c r="B583" s="312">
        <v>45093</v>
      </c>
      <c r="C583" s="313" t="s">
        <v>98</v>
      </c>
      <c r="D583" s="313" t="s">
        <v>29</v>
      </c>
      <c r="E583" s="314">
        <v>57500</v>
      </c>
      <c r="F583" s="313" t="s">
        <v>99</v>
      </c>
      <c r="G583" s="315" t="s">
        <v>735</v>
      </c>
    </row>
    <row r="584" spans="1:7" s="310" customFormat="1" ht="9" customHeight="1" x14ac:dyDescent="0.2">
      <c r="A584" s="311">
        <v>581</v>
      </c>
      <c r="B584" s="312">
        <v>45096</v>
      </c>
      <c r="C584" s="313" t="s">
        <v>98</v>
      </c>
      <c r="D584" s="313" t="s">
        <v>29</v>
      </c>
      <c r="E584" s="314">
        <v>102510</v>
      </c>
      <c r="F584" s="313" t="s">
        <v>99</v>
      </c>
      <c r="G584" s="315" t="s">
        <v>736</v>
      </c>
    </row>
    <row r="585" spans="1:7" s="310" customFormat="1" ht="9" customHeight="1" x14ac:dyDescent="0.2">
      <c r="A585" s="311">
        <v>582</v>
      </c>
      <c r="B585" s="312">
        <v>45096</v>
      </c>
      <c r="C585" s="313" t="s">
        <v>98</v>
      </c>
      <c r="D585" s="313" t="s">
        <v>29</v>
      </c>
      <c r="E585" s="314">
        <v>97610</v>
      </c>
      <c r="F585" s="313" t="s">
        <v>99</v>
      </c>
      <c r="G585" s="315" t="s">
        <v>737</v>
      </c>
    </row>
    <row r="586" spans="1:7" s="310" customFormat="1" ht="9" customHeight="1" x14ac:dyDescent="0.2">
      <c r="A586" s="311">
        <v>583</v>
      </c>
      <c r="B586" s="312">
        <v>45096</v>
      </c>
      <c r="C586" s="313" t="s">
        <v>98</v>
      </c>
      <c r="D586" s="313" t="s">
        <v>29</v>
      </c>
      <c r="E586" s="314">
        <v>12500</v>
      </c>
      <c r="F586" s="313" t="s">
        <v>99</v>
      </c>
      <c r="G586" s="315" t="s">
        <v>459</v>
      </c>
    </row>
    <row r="587" spans="1:7" s="310" customFormat="1" ht="9" customHeight="1" x14ac:dyDescent="0.2">
      <c r="A587" s="311">
        <v>584</v>
      </c>
      <c r="B587" s="312">
        <v>45098</v>
      </c>
      <c r="C587" s="313" t="s">
        <v>98</v>
      </c>
      <c r="D587" s="313" t="s">
        <v>29</v>
      </c>
      <c r="E587" s="314">
        <v>7000</v>
      </c>
      <c r="F587" s="313" t="s">
        <v>99</v>
      </c>
      <c r="G587" s="315" t="s">
        <v>459</v>
      </c>
    </row>
    <row r="588" spans="1:7" s="310" customFormat="1" ht="9" customHeight="1" x14ac:dyDescent="0.2">
      <c r="A588" s="311">
        <v>585</v>
      </c>
      <c r="B588" s="312">
        <v>45098</v>
      </c>
      <c r="C588" s="313" t="s">
        <v>98</v>
      </c>
      <c r="D588" s="313" t="s">
        <v>29</v>
      </c>
      <c r="E588" s="314">
        <v>8000</v>
      </c>
      <c r="F588" s="313" t="s">
        <v>99</v>
      </c>
      <c r="G588" s="315" t="s">
        <v>459</v>
      </c>
    </row>
    <row r="589" spans="1:7" s="310" customFormat="1" ht="9" customHeight="1" x14ac:dyDescent="0.2">
      <c r="A589" s="311">
        <v>586</v>
      </c>
      <c r="B589" s="312">
        <v>45098</v>
      </c>
      <c r="C589" s="313" t="s">
        <v>98</v>
      </c>
      <c r="D589" s="313" t="s">
        <v>29</v>
      </c>
      <c r="E589" s="314">
        <v>7000</v>
      </c>
      <c r="F589" s="313" t="s">
        <v>99</v>
      </c>
      <c r="G589" s="315" t="s">
        <v>459</v>
      </c>
    </row>
    <row r="590" spans="1:7" s="310" customFormat="1" ht="9" customHeight="1" x14ac:dyDescent="0.2">
      <c r="A590" s="311">
        <v>587</v>
      </c>
      <c r="B590" s="312">
        <v>45098</v>
      </c>
      <c r="C590" s="313" t="s">
        <v>98</v>
      </c>
      <c r="D590" s="313" t="s">
        <v>29</v>
      </c>
      <c r="E590" s="314">
        <v>8460</v>
      </c>
      <c r="F590" s="313" t="s">
        <v>99</v>
      </c>
      <c r="G590" s="315" t="s">
        <v>738</v>
      </c>
    </row>
    <row r="591" spans="1:7" s="310" customFormat="1" ht="9" customHeight="1" x14ac:dyDescent="0.2">
      <c r="A591" s="311">
        <v>588</v>
      </c>
      <c r="B591" s="312">
        <v>45098</v>
      </c>
      <c r="C591" s="313" t="s">
        <v>98</v>
      </c>
      <c r="D591" s="313" t="s">
        <v>29</v>
      </c>
      <c r="E591" s="314">
        <v>146000</v>
      </c>
      <c r="F591" s="313" t="s">
        <v>99</v>
      </c>
      <c r="G591" s="315" t="s">
        <v>739</v>
      </c>
    </row>
    <row r="592" spans="1:7" s="310" customFormat="1" ht="9" customHeight="1" x14ac:dyDescent="0.2">
      <c r="A592" s="311">
        <v>589</v>
      </c>
      <c r="B592" s="312">
        <v>45098</v>
      </c>
      <c r="C592" s="313" t="s">
        <v>98</v>
      </c>
      <c r="D592" s="313" t="s">
        <v>29</v>
      </c>
      <c r="E592" s="314">
        <v>135990</v>
      </c>
      <c r="F592" s="313" t="s">
        <v>99</v>
      </c>
      <c r="G592" s="315" t="s">
        <v>740</v>
      </c>
    </row>
    <row r="593" spans="1:7" s="310" customFormat="1" ht="9" customHeight="1" x14ac:dyDescent="0.2">
      <c r="A593" s="311">
        <v>590</v>
      </c>
      <c r="B593" s="312">
        <v>45098</v>
      </c>
      <c r="C593" s="313" t="s">
        <v>98</v>
      </c>
      <c r="D593" s="313" t="s">
        <v>29</v>
      </c>
      <c r="E593" s="314">
        <v>29030</v>
      </c>
      <c r="F593" s="313" t="s">
        <v>99</v>
      </c>
      <c r="G593" s="315" t="s">
        <v>741</v>
      </c>
    </row>
    <row r="594" spans="1:7" s="310" customFormat="1" ht="9" customHeight="1" x14ac:dyDescent="0.2">
      <c r="A594" s="311">
        <v>591</v>
      </c>
      <c r="B594" s="312">
        <v>45098</v>
      </c>
      <c r="C594" s="313" t="s">
        <v>98</v>
      </c>
      <c r="D594" s="313" t="s">
        <v>29</v>
      </c>
      <c r="E594" s="314">
        <v>219000</v>
      </c>
      <c r="F594" s="313" t="s">
        <v>99</v>
      </c>
      <c r="G594" s="315" t="s">
        <v>474</v>
      </c>
    </row>
    <row r="595" spans="1:7" s="310" customFormat="1" ht="9" customHeight="1" x14ac:dyDescent="0.2">
      <c r="A595" s="311">
        <v>592</v>
      </c>
      <c r="B595" s="312">
        <v>45100</v>
      </c>
      <c r="C595" s="313" t="s">
        <v>98</v>
      </c>
      <c r="D595" s="313" t="s">
        <v>29</v>
      </c>
      <c r="E595" s="314">
        <v>5981990</v>
      </c>
      <c r="F595" s="313" t="s">
        <v>99</v>
      </c>
      <c r="G595" s="315" t="s">
        <v>742</v>
      </c>
    </row>
    <row r="596" spans="1:7" s="310" customFormat="1" ht="9" customHeight="1" x14ac:dyDescent="0.2">
      <c r="A596" s="311">
        <v>593</v>
      </c>
      <c r="B596" s="312">
        <v>45100</v>
      </c>
      <c r="C596" s="313" t="s">
        <v>98</v>
      </c>
      <c r="D596" s="313" t="s">
        <v>29</v>
      </c>
      <c r="E596" s="314">
        <v>2849060</v>
      </c>
      <c r="F596" s="313" t="s">
        <v>99</v>
      </c>
      <c r="G596" s="315" t="s">
        <v>743</v>
      </c>
    </row>
    <row r="597" spans="1:7" s="310" customFormat="1" ht="9" customHeight="1" x14ac:dyDescent="0.2">
      <c r="A597" s="311">
        <v>594</v>
      </c>
      <c r="B597" s="312">
        <v>45100</v>
      </c>
      <c r="C597" s="313" t="s">
        <v>98</v>
      </c>
      <c r="D597" s="313" t="s">
        <v>29</v>
      </c>
      <c r="E597" s="314">
        <v>26653680</v>
      </c>
      <c r="F597" s="313" t="s">
        <v>99</v>
      </c>
      <c r="G597" s="315" t="s">
        <v>743</v>
      </c>
    </row>
    <row r="598" spans="1:7" s="310" customFormat="1" ht="9" customHeight="1" x14ac:dyDescent="0.2">
      <c r="A598" s="311">
        <v>595</v>
      </c>
      <c r="B598" s="312">
        <v>45100</v>
      </c>
      <c r="C598" s="313" t="s">
        <v>98</v>
      </c>
      <c r="D598" s="313" t="s">
        <v>29</v>
      </c>
      <c r="E598" s="314">
        <v>27057770</v>
      </c>
      <c r="F598" s="313" t="s">
        <v>99</v>
      </c>
      <c r="G598" s="315" t="s">
        <v>744</v>
      </c>
    </row>
    <row r="599" spans="1:7" s="310" customFormat="1" ht="9" customHeight="1" x14ac:dyDescent="0.2">
      <c r="A599" s="305">
        <v>596</v>
      </c>
      <c r="B599" s="306">
        <v>45100</v>
      </c>
      <c r="C599" s="307" t="s">
        <v>98</v>
      </c>
      <c r="D599" s="307" t="s">
        <v>29</v>
      </c>
      <c r="E599" s="308">
        <v>39920</v>
      </c>
      <c r="F599" s="307" t="s">
        <v>99</v>
      </c>
      <c r="G599" s="309" t="s">
        <v>745</v>
      </c>
    </row>
    <row r="600" spans="1:7" s="310" customFormat="1" ht="9" customHeight="1" x14ac:dyDescent="0.2">
      <c r="A600" s="311">
        <v>597</v>
      </c>
      <c r="B600" s="312">
        <v>45100</v>
      </c>
      <c r="C600" s="313" t="s">
        <v>98</v>
      </c>
      <c r="D600" s="313" t="s">
        <v>29</v>
      </c>
      <c r="E600" s="314">
        <v>9059540</v>
      </c>
      <c r="F600" s="313" t="s">
        <v>99</v>
      </c>
      <c r="G600" s="315" t="s">
        <v>742</v>
      </c>
    </row>
    <row r="601" spans="1:7" s="310" customFormat="1" ht="9" customHeight="1" x14ac:dyDescent="0.2">
      <c r="A601" s="311">
        <v>598</v>
      </c>
      <c r="B601" s="312">
        <v>45100</v>
      </c>
      <c r="C601" s="313" t="s">
        <v>98</v>
      </c>
      <c r="D601" s="313" t="s">
        <v>29</v>
      </c>
      <c r="E601" s="314">
        <v>9500</v>
      </c>
      <c r="F601" s="313" t="s">
        <v>99</v>
      </c>
      <c r="G601" s="315" t="s">
        <v>746</v>
      </c>
    </row>
    <row r="602" spans="1:7" s="310" customFormat="1" ht="9" customHeight="1" x14ac:dyDescent="0.2">
      <c r="A602" s="311">
        <v>599</v>
      </c>
      <c r="B602" s="312">
        <v>45100</v>
      </c>
      <c r="C602" s="313" t="s">
        <v>98</v>
      </c>
      <c r="D602" s="313" t="s">
        <v>29</v>
      </c>
      <c r="E602" s="314">
        <v>100000</v>
      </c>
      <c r="F602" s="313" t="s">
        <v>99</v>
      </c>
      <c r="G602" s="315" t="s">
        <v>747</v>
      </c>
    </row>
    <row r="603" spans="1:7" s="310" customFormat="1" ht="9" customHeight="1" x14ac:dyDescent="0.2">
      <c r="A603" s="311">
        <v>600</v>
      </c>
      <c r="B603" s="312">
        <v>45100</v>
      </c>
      <c r="C603" s="313" t="s">
        <v>98</v>
      </c>
      <c r="D603" s="313" t="s">
        <v>29</v>
      </c>
      <c r="E603" s="314">
        <v>22600350</v>
      </c>
      <c r="F603" s="313" t="s">
        <v>99</v>
      </c>
      <c r="G603" s="315" t="s">
        <v>748</v>
      </c>
    </row>
    <row r="604" spans="1:7" s="310" customFormat="1" ht="9" customHeight="1" x14ac:dyDescent="0.2">
      <c r="A604" s="311">
        <v>601</v>
      </c>
      <c r="B604" s="312">
        <v>45103</v>
      </c>
      <c r="C604" s="313" t="s">
        <v>98</v>
      </c>
      <c r="D604" s="313" t="s">
        <v>29</v>
      </c>
      <c r="E604" s="314">
        <v>5200</v>
      </c>
      <c r="F604" s="313" t="s">
        <v>99</v>
      </c>
      <c r="G604" s="315" t="s">
        <v>459</v>
      </c>
    </row>
    <row r="605" spans="1:7" s="310" customFormat="1" ht="9" customHeight="1" x14ac:dyDescent="0.2">
      <c r="A605" s="311">
        <v>602</v>
      </c>
      <c r="B605" s="312">
        <v>45103</v>
      </c>
      <c r="C605" s="313" t="s">
        <v>98</v>
      </c>
      <c r="D605" s="313" t="s">
        <v>29</v>
      </c>
      <c r="E605" s="314">
        <v>56000</v>
      </c>
      <c r="F605" s="313" t="s">
        <v>99</v>
      </c>
      <c r="G605" s="315" t="s">
        <v>749</v>
      </c>
    </row>
    <row r="606" spans="1:7" s="310" customFormat="1" ht="9" customHeight="1" x14ac:dyDescent="0.2">
      <c r="A606" s="311">
        <v>603</v>
      </c>
      <c r="B606" s="312">
        <v>45103</v>
      </c>
      <c r="C606" s="313" t="s">
        <v>98</v>
      </c>
      <c r="D606" s="313" t="s">
        <v>29</v>
      </c>
      <c r="E606" s="314">
        <v>159000</v>
      </c>
      <c r="F606" s="313" t="s">
        <v>99</v>
      </c>
      <c r="G606" s="315" t="s">
        <v>750</v>
      </c>
    </row>
    <row r="607" spans="1:7" s="310" customFormat="1" ht="9" customHeight="1" x14ac:dyDescent="0.2">
      <c r="A607" s="311">
        <v>604</v>
      </c>
      <c r="B607" s="312">
        <v>45103</v>
      </c>
      <c r="C607" s="313" t="s">
        <v>98</v>
      </c>
      <c r="D607" s="313" t="s">
        <v>29</v>
      </c>
      <c r="E607" s="314">
        <v>9000</v>
      </c>
      <c r="F607" s="313" t="s">
        <v>99</v>
      </c>
      <c r="G607" s="315" t="s">
        <v>459</v>
      </c>
    </row>
    <row r="608" spans="1:7" s="310" customFormat="1" ht="9" customHeight="1" x14ac:dyDescent="0.2">
      <c r="A608" s="311">
        <v>605</v>
      </c>
      <c r="B608" s="312">
        <v>45103</v>
      </c>
      <c r="C608" s="313" t="s">
        <v>98</v>
      </c>
      <c r="D608" s="313" t="s">
        <v>29</v>
      </c>
      <c r="E608" s="314">
        <v>32000</v>
      </c>
      <c r="F608" s="313" t="s">
        <v>99</v>
      </c>
      <c r="G608" s="315" t="s">
        <v>751</v>
      </c>
    </row>
    <row r="609" spans="1:7" s="310" customFormat="1" ht="9" customHeight="1" x14ac:dyDescent="0.2">
      <c r="A609" s="311">
        <v>606</v>
      </c>
      <c r="B609" s="312">
        <v>45103</v>
      </c>
      <c r="C609" s="313" t="s">
        <v>98</v>
      </c>
      <c r="D609" s="313" t="s">
        <v>29</v>
      </c>
      <c r="E609" s="314">
        <v>179950</v>
      </c>
      <c r="F609" s="313" t="s">
        <v>99</v>
      </c>
      <c r="G609" s="315" t="s">
        <v>732</v>
      </c>
    </row>
    <row r="610" spans="1:7" s="310" customFormat="1" ht="9" customHeight="1" x14ac:dyDescent="0.2">
      <c r="A610" s="311">
        <v>607</v>
      </c>
      <c r="B610" s="312">
        <v>45103</v>
      </c>
      <c r="C610" s="313" t="s">
        <v>98</v>
      </c>
      <c r="D610" s="313" t="s">
        <v>29</v>
      </c>
      <c r="E610" s="314">
        <v>9400</v>
      </c>
      <c r="F610" s="313" t="s">
        <v>99</v>
      </c>
      <c r="G610" s="315" t="s">
        <v>459</v>
      </c>
    </row>
    <row r="611" spans="1:7" s="310" customFormat="1" ht="9" customHeight="1" x14ac:dyDescent="0.2">
      <c r="A611" s="311">
        <v>608</v>
      </c>
      <c r="B611" s="312">
        <v>45103</v>
      </c>
      <c r="C611" s="313" t="s">
        <v>98</v>
      </c>
      <c r="D611" s="313" t="s">
        <v>29</v>
      </c>
      <c r="E611" s="314">
        <v>194650</v>
      </c>
      <c r="F611" s="313" t="s">
        <v>99</v>
      </c>
      <c r="G611" s="315" t="s">
        <v>752</v>
      </c>
    </row>
    <row r="612" spans="1:7" s="310" customFormat="1" ht="9" customHeight="1" x14ac:dyDescent="0.2">
      <c r="A612" s="311">
        <v>609</v>
      </c>
      <c r="B612" s="312">
        <v>45104</v>
      </c>
      <c r="C612" s="313" t="s">
        <v>98</v>
      </c>
      <c r="D612" s="313" t="s">
        <v>29</v>
      </c>
      <c r="E612" s="314">
        <v>150000</v>
      </c>
      <c r="F612" s="313" t="s">
        <v>99</v>
      </c>
      <c r="G612" s="315" t="s">
        <v>753</v>
      </c>
    </row>
    <row r="613" spans="1:7" s="310" customFormat="1" ht="9" customHeight="1" x14ac:dyDescent="0.2">
      <c r="A613" s="311">
        <v>610</v>
      </c>
      <c r="B613" s="312">
        <v>45105</v>
      </c>
      <c r="C613" s="313" t="s">
        <v>98</v>
      </c>
      <c r="D613" s="313" t="s">
        <v>29</v>
      </c>
      <c r="E613" s="314">
        <v>199660</v>
      </c>
      <c r="F613" s="313" t="s">
        <v>99</v>
      </c>
      <c r="G613" s="315" t="s">
        <v>754</v>
      </c>
    </row>
    <row r="614" spans="1:7" s="310" customFormat="1" ht="9" customHeight="1" x14ac:dyDescent="0.2">
      <c r="A614" s="311">
        <v>611</v>
      </c>
      <c r="B614" s="312">
        <v>45105</v>
      </c>
      <c r="C614" s="313" t="s">
        <v>98</v>
      </c>
      <c r="D614" s="313" t="s">
        <v>29</v>
      </c>
      <c r="E614" s="314">
        <v>88600</v>
      </c>
      <c r="F614" s="313" t="s">
        <v>99</v>
      </c>
      <c r="G614" s="315" t="s">
        <v>755</v>
      </c>
    </row>
    <row r="615" spans="1:7" s="310" customFormat="1" ht="9" customHeight="1" x14ac:dyDescent="0.2">
      <c r="A615" s="311">
        <v>612</v>
      </c>
      <c r="B615" s="312">
        <v>45105</v>
      </c>
      <c r="C615" s="313" t="s">
        <v>98</v>
      </c>
      <c r="D615" s="313" t="s">
        <v>29</v>
      </c>
      <c r="E615" s="314">
        <v>210000</v>
      </c>
      <c r="F615" s="313" t="s">
        <v>99</v>
      </c>
      <c r="G615" s="315" t="s">
        <v>756</v>
      </c>
    </row>
    <row r="616" spans="1:7" s="310" customFormat="1" ht="9" customHeight="1" x14ac:dyDescent="0.2">
      <c r="A616" s="311">
        <v>613</v>
      </c>
      <c r="B616" s="312">
        <v>45105</v>
      </c>
      <c r="C616" s="313" t="s">
        <v>98</v>
      </c>
      <c r="D616" s="313" t="s">
        <v>29</v>
      </c>
      <c r="E616" s="314">
        <v>106960</v>
      </c>
      <c r="F616" s="313" t="s">
        <v>99</v>
      </c>
      <c r="G616" s="315" t="s">
        <v>757</v>
      </c>
    </row>
    <row r="617" spans="1:7" s="310" customFormat="1" ht="9" customHeight="1" x14ac:dyDescent="0.2">
      <c r="A617" s="311">
        <v>614</v>
      </c>
      <c r="B617" s="312">
        <v>45105</v>
      </c>
      <c r="C617" s="313" t="s">
        <v>98</v>
      </c>
      <c r="D617" s="313" t="s">
        <v>29</v>
      </c>
      <c r="E617" s="314">
        <v>488170</v>
      </c>
      <c r="F617" s="313" t="s">
        <v>99</v>
      </c>
      <c r="G617" s="315" t="s">
        <v>474</v>
      </c>
    </row>
    <row r="618" spans="1:7" s="310" customFormat="1" ht="9" customHeight="1" x14ac:dyDescent="0.2">
      <c r="A618" s="311">
        <v>615</v>
      </c>
      <c r="B618" s="312">
        <v>45105</v>
      </c>
      <c r="C618" s="313" t="s">
        <v>98</v>
      </c>
      <c r="D618" s="313" t="s">
        <v>29</v>
      </c>
      <c r="E618" s="314">
        <v>738160</v>
      </c>
      <c r="F618" s="313" t="s">
        <v>99</v>
      </c>
      <c r="G618" s="315" t="s">
        <v>758</v>
      </c>
    </row>
    <row r="619" spans="1:7" s="310" customFormat="1" ht="9" customHeight="1" x14ac:dyDescent="0.2">
      <c r="A619" s="311">
        <v>616</v>
      </c>
      <c r="B619" s="312">
        <v>45105</v>
      </c>
      <c r="C619" s="313" t="s">
        <v>98</v>
      </c>
      <c r="D619" s="313" t="s">
        <v>29</v>
      </c>
      <c r="E619" s="314">
        <v>45450</v>
      </c>
      <c r="F619" s="313" t="s">
        <v>99</v>
      </c>
      <c r="G619" s="315" t="s">
        <v>759</v>
      </c>
    </row>
    <row r="620" spans="1:7" s="310" customFormat="1" ht="9" customHeight="1" x14ac:dyDescent="0.2">
      <c r="A620" s="311">
        <v>617</v>
      </c>
      <c r="B620" s="312">
        <v>45105</v>
      </c>
      <c r="C620" s="313" t="s">
        <v>98</v>
      </c>
      <c r="D620" s="313" t="s">
        <v>29</v>
      </c>
      <c r="E620" s="314">
        <v>304790</v>
      </c>
      <c r="F620" s="313" t="s">
        <v>99</v>
      </c>
      <c r="G620" s="315" t="s">
        <v>760</v>
      </c>
    </row>
    <row r="621" spans="1:7" s="310" customFormat="1" ht="9" customHeight="1" x14ac:dyDescent="0.2">
      <c r="A621" s="311">
        <v>618</v>
      </c>
      <c r="B621" s="312">
        <v>45105</v>
      </c>
      <c r="C621" s="313" t="s">
        <v>98</v>
      </c>
      <c r="D621" s="313" t="s">
        <v>29</v>
      </c>
      <c r="E621" s="314">
        <v>58800</v>
      </c>
      <c r="F621" s="313" t="s">
        <v>99</v>
      </c>
      <c r="G621" s="315" t="s">
        <v>761</v>
      </c>
    </row>
    <row r="622" spans="1:7" s="310" customFormat="1" ht="9" customHeight="1" x14ac:dyDescent="0.2">
      <c r="A622" s="311">
        <v>619</v>
      </c>
      <c r="B622" s="312">
        <v>45105</v>
      </c>
      <c r="C622" s="313" t="s">
        <v>98</v>
      </c>
      <c r="D622" s="313" t="s">
        <v>29</v>
      </c>
      <c r="E622" s="314">
        <v>11500</v>
      </c>
      <c r="F622" s="313" t="s">
        <v>99</v>
      </c>
      <c r="G622" s="315" t="s">
        <v>762</v>
      </c>
    </row>
    <row r="623" spans="1:7" s="310" customFormat="1" ht="9" customHeight="1" x14ac:dyDescent="0.2">
      <c r="A623" s="311">
        <v>620</v>
      </c>
      <c r="B623" s="312">
        <v>45105</v>
      </c>
      <c r="C623" s="313" t="s">
        <v>98</v>
      </c>
      <c r="D623" s="313" t="s">
        <v>29</v>
      </c>
      <c r="E623" s="314">
        <v>14000</v>
      </c>
      <c r="F623" s="313" t="s">
        <v>99</v>
      </c>
      <c r="G623" s="315" t="s">
        <v>459</v>
      </c>
    </row>
    <row r="624" spans="1:7" s="310" customFormat="1" ht="9" customHeight="1" x14ac:dyDescent="0.2">
      <c r="A624" s="311">
        <v>621</v>
      </c>
      <c r="B624" s="312">
        <v>45105</v>
      </c>
      <c r="C624" s="313" t="s">
        <v>98</v>
      </c>
      <c r="D624" s="313" t="s">
        <v>29</v>
      </c>
      <c r="E624" s="314">
        <v>7000</v>
      </c>
      <c r="F624" s="313" t="s">
        <v>99</v>
      </c>
      <c r="G624" s="315" t="s">
        <v>459</v>
      </c>
    </row>
    <row r="625" spans="1:7" s="310" customFormat="1" ht="9" customHeight="1" x14ac:dyDescent="0.2">
      <c r="A625" s="311">
        <v>622</v>
      </c>
      <c r="B625" s="312">
        <v>45105</v>
      </c>
      <c r="C625" s="313" t="s">
        <v>98</v>
      </c>
      <c r="D625" s="313" t="s">
        <v>29</v>
      </c>
      <c r="E625" s="314">
        <v>163220</v>
      </c>
      <c r="F625" s="313" t="s">
        <v>99</v>
      </c>
      <c r="G625" s="315" t="s">
        <v>763</v>
      </c>
    </row>
    <row r="626" spans="1:7" s="310" customFormat="1" ht="9" customHeight="1" x14ac:dyDescent="0.2">
      <c r="A626" s="311">
        <v>623</v>
      </c>
      <c r="B626" s="312">
        <v>45107</v>
      </c>
      <c r="C626" s="313" t="s">
        <v>98</v>
      </c>
      <c r="D626" s="313" t="s">
        <v>29</v>
      </c>
      <c r="E626" s="314">
        <v>31830</v>
      </c>
      <c r="F626" s="313" t="s">
        <v>99</v>
      </c>
      <c r="G626" s="315" t="s">
        <v>762</v>
      </c>
    </row>
    <row r="627" spans="1:7" s="310" customFormat="1" ht="9" customHeight="1" x14ac:dyDescent="0.2">
      <c r="A627" s="311">
        <v>624</v>
      </c>
      <c r="B627" s="312">
        <v>45107</v>
      </c>
      <c r="C627" s="313" t="s">
        <v>98</v>
      </c>
      <c r="D627" s="313" t="s">
        <v>29</v>
      </c>
      <c r="E627" s="314">
        <v>56000</v>
      </c>
      <c r="F627" s="313" t="s">
        <v>99</v>
      </c>
      <c r="G627" s="315" t="s">
        <v>764</v>
      </c>
    </row>
    <row r="628" spans="1:7" s="310" customFormat="1" ht="9" customHeight="1" x14ac:dyDescent="0.2">
      <c r="A628" s="311">
        <v>625</v>
      </c>
      <c r="B628" s="312">
        <v>45107</v>
      </c>
      <c r="C628" s="313" t="s">
        <v>98</v>
      </c>
      <c r="D628" s="313" t="s">
        <v>29</v>
      </c>
      <c r="E628" s="314">
        <v>30100</v>
      </c>
      <c r="F628" s="313" t="s">
        <v>99</v>
      </c>
      <c r="G628" s="315" t="s">
        <v>765</v>
      </c>
    </row>
    <row r="629" spans="1:7" s="310" customFormat="1" ht="9" customHeight="1" x14ac:dyDescent="0.2">
      <c r="A629" s="311">
        <v>626</v>
      </c>
      <c r="B629" s="312">
        <v>45107</v>
      </c>
      <c r="C629" s="313" t="s">
        <v>98</v>
      </c>
      <c r="D629" s="313" t="s">
        <v>29</v>
      </c>
      <c r="E629" s="314">
        <v>48000</v>
      </c>
      <c r="F629" s="313" t="s">
        <v>99</v>
      </c>
      <c r="G629" s="315" t="s">
        <v>766</v>
      </c>
    </row>
    <row r="630" spans="1:7" s="310" customFormat="1" ht="9" customHeight="1" x14ac:dyDescent="0.2">
      <c r="A630" s="311">
        <v>627</v>
      </c>
      <c r="B630" s="312">
        <v>45107</v>
      </c>
      <c r="C630" s="313" t="s">
        <v>98</v>
      </c>
      <c r="D630" s="313" t="s">
        <v>29</v>
      </c>
      <c r="E630" s="314">
        <v>44000</v>
      </c>
      <c r="F630" s="313" t="s">
        <v>99</v>
      </c>
      <c r="G630" s="315" t="s">
        <v>767</v>
      </c>
    </row>
    <row r="631" spans="1:7" s="310" customFormat="1" ht="9" customHeight="1" x14ac:dyDescent="0.2">
      <c r="A631" s="311">
        <v>628</v>
      </c>
      <c r="B631" s="312">
        <v>45107</v>
      </c>
      <c r="C631" s="313" t="s">
        <v>98</v>
      </c>
      <c r="D631" s="313" t="s">
        <v>29</v>
      </c>
      <c r="E631" s="314">
        <v>19800</v>
      </c>
      <c r="F631" s="313" t="s">
        <v>99</v>
      </c>
      <c r="G631" s="315" t="s">
        <v>768</v>
      </c>
    </row>
    <row r="632" spans="1:7" s="310" customFormat="1" ht="9" customHeight="1" x14ac:dyDescent="0.2">
      <c r="A632" s="311">
        <v>629</v>
      </c>
      <c r="B632" s="312">
        <v>45110</v>
      </c>
      <c r="C632" s="313" t="s">
        <v>98</v>
      </c>
      <c r="D632" s="313" t="s">
        <v>29</v>
      </c>
      <c r="E632" s="314">
        <v>250000</v>
      </c>
      <c r="F632" s="313" t="s">
        <v>99</v>
      </c>
      <c r="G632" s="315" t="s">
        <v>769</v>
      </c>
    </row>
    <row r="633" spans="1:7" s="310" customFormat="1" ht="9" customHeight="1" x14ac:dyDescent="0.2">
      <c r="A633" s="311">
        <v>630</v>
      </c>
      <c r="B633" s="312">
        <v>45110</v>
      </c>
      <c r="C633" s="313" t="s">
        <v>98</v>
      </c>
      <c r="D633" s="313" t="s">
        <v>29</v>
      </c>
      <c r="E633" s="314">
        <v>39200</v>
      </c>
      <c r="F633" s="313" t="s">
        <v>99</v>
      </c>
      <c r="G633" s="315" t="s">
        <v>770</v>
      </c>
    </row>
    <row r="634" spans="1:7" s="310" customFormat="1" ht="9" customHeight="1" x14ac:dyDescent="0.2">
      <c r="A634" s="311">
        <v>631</v>
      </c>
      <c r="B634" s="312">
        <v>45110</v>
      </c>
      <c r="C634" s="313" t="s">
        <v>98</v>
      </c>
      <c r="D634" s="313" t="s">
        <v>29</v>
      </c>
      <c r="E634" s="314">
        <v>20700</v>
      </c>
      <c r="F634" s="313" t="s">
        <v>99</v>
      </c>
      <c r="G634" s="315" t="s">
        <v>771</v>
      </c>
    </row>
    <row r="635" spans="1:7" s="310" customFormat="1" ht="9" customHeight="1" x14ac:dyDescent="0.2">
      <c r="A635" s="311">
        <v>632</v>
      </c>
      <c r="B635" s="312">
        <v>45110</v>
      </c>
      <c r="C635" s="313" t="s">
        <v>98</v>
      </c>
      <c r="D635" s="313" t="s">
        <v>29</v>
      </c>
      <c r="E635" s="314">
        <v>50000</v>
      </c>
      <c r="F635" s="313" t="s">
        <v>99</v>
      </c>
      <c r="G635" s="315" t="s">
        <v>772</v>
      </c>
    </row>
    <row r="636" spans="1:7" s="310" customFormat="1" ht="9" customHeight="1" x14ac:dyDescent="0.2">
      <c r="A636" s="311">
        <v>633</v>
      </c>
      <c r="B636" s="312">
        <v>45110</v>
      </c>
      <c r="C636" s="313" t="s">
        <v>98</v>
      </c>
      <c r="D636" s="313" t="s">
        <v>29</v>
      </c>
      <c r="E636" s="314">
        <v>12500</v>
      </c>
      <c r="F636" s="313" t="s">
        <v>99</v>
      </c>
      <c r="G636" s="315" t="s">
        <v>459</v>
      </c>
    </row>
    <row r="637" spans="1:7" s="310" customFormat="1" ht="9" customHeight="1" x14ac:dyDescent="0.2">
      <c r="A637" s="311">
        <v>634</v>
      </c>
      <c r="B637" s="312">
        <v>45110</v>
      </c>
      <c r="C637" s="313" t="s">
        <v>98</v>
      </c>
      <c r="D637" s="313" t="s">
        <v>29</v>
      </c>
      <c r="E637" s="314">
        <v>4700</v>
      </c>
      <c r="F637" s="313" t="s">
        <v>99</v>
      </c>
      <c r="G637" s="315" t="s">
        <v>459</v>
      </c>
    </row>
    <row r="638" spans="1:7" s="310" customFormat="1" ht="9" customHeight="1" x14ac:dyDescent="0.2">
      <c r="A638" s="311">
        <v>635</v>
      </c>
      <c r="B638" s="312">
        <v>45110</v>
      </c>
      <c r="C638" s="313" t="s">
        <v>98</v>
      </c>
      <c r="D638" s="313" t="s">
        <v>29</v>
      </c>
      <c r="E638" s="314">
        <v>9000</v>
      </c>
      <c r="F638" s="313" t="s">
        <v>99</v>
      </c>
      <c r="G638" s="315" t="s">
        <v>459</v>
      </c>
    </row>
    <row r="639" spans="1:7" s="310" customFormat="1" ht="9" customHeight="1" x14ac:dyDescent="0.2">
      <c r="A639" s="311">
        <v>636</v>
      </c>
      <c r="B639" s="312">
        <v>45110</v>
      </c>
      <c r="C639" s="313" t="s">
        <v>98</v>
      </c>
      <c r="D639" s="313" t="s">
        <v>29</v>
      </c>
      <c r="E639" s="314">
        <v>121400</v>
      </c>
      <c r="F639" s="313" t="s">
        <v>99</v>
      </c>
      <c r="G639" s="315" t="s">
        <v>773</v>
      </c>
    </row>
    <row r="640" spans="1:7" s="310" customFormat="1" ht="9" customHeight="1" x14ac:dyDescent="0.2">
      <c r="A640" s="311">
        <v>637</v>
      </c>
      <c r="B640" s="312">
        <v>45112</v>
      </c>
      <c r="C640" s="313" t="s">
        <v>98</v>
      </c>
      <c r="D640" s="313" t="s">
        <v>29</v>
      </c>
      <c r="E640" s="314">
        <v>19500</v>
      </c>
      <c r="F640" s="313" t="s">
        <v>99</v>
      </c>
      <c r="G640" s="315" t="s">
        <v>774</v>
      </c>
    </row>
    <row r="641" spans="1:7" s="310" customFormat="1" ht="9" customHeight="1" x14ac:dyDescent="0.2">
      <c r="A641" s="311">
        <v>638</v>
      </c>
      <c r="B641" s="312">
        <v>45112</v>
      </c>
      <c r="C641" s="313" t="s">
        <v>98</v>
      </c>
      <c r="D641" s="313" t="s">
        <v>29</v>
      </c>
      <c r="E641" s="314">
        <v>50000</v>
      </c>
      <c r="F641" s="313" t="s">
        <v>99</v>
      </c>
      <c r="G641" s="315" t="s">
        <v>775</v>
      </c>
    </row>
    <row r="642" spans="1:7" s="310" customFormat="1" ht="9" customHeight="1" x14ac:dyDescent="0.2">
      <c r="A642" s="311">
        <v>639</v>
      </c>
      <c r="B642" s="312">
        <v>45112</v>
      </c>
      <c r="C642" s="313" t="s">
        <v>98</v>
      </c>
      <c r="D642" s="313" t="s">
        <v>29</v>
      </c>
      <c r="E642" s="314">
        <v>6500</v>
      </c>
      <c r="F642" s="313" t="s">
        <v>99</v>
      </c>
      <c r="G642" s="315" t="s">
        <v>459</v>
      </c>
    </row>
    <row r="643" spans="1:7" s="310" customFormat="1" ht="9" customHeight="1" x14ac:dyDescent="0.2">
      <c r="A643" s="311">
        <v>640</v>
      </c>
      <c r="B643" s="312">
        <v>45113</v>
      </c>
      <c r="C643" s="313" t="s">
        <v>98</v>
      </c>
      <c r="D643" s="313" t="s">
        <v>29</v>
      </c>
      <c r="E643" s="314">
        <v>84000</v>
      </c>
      <c r="F643" s="313" t="s">
        <v>99</v>
      </c>
      <c r="G643" s="315" t="s">
        <v>776</v>
      </c>
    </row>
    <row r="644" spans="1:7" s="310" customFormat="1" ht="9" customHeight="1" x14ac:dyDescent="0.2">
      <c r="A644" s="311">
        <v>641</v>
      </c>
      <c r="B644" s="312">
        <v>45114</v>
      </c>
      <c r="C644" s="313" t="s">
        <v>98</v>
      </c>
      <c r="D644" s="313" t="s">
        <v>29</v>
      </c>
      <c r="E644" s="314">
        <v>100000</v>
      </c>
      <c r="F644" s="313" t="s">
        <v>99</v>
      </c>
      <c r="G644" s="315" t="s">
        <v>777</v>
      </c>
    </row>
    <row r="645" spans="1:7" s="310" customFormat="1" ht="9" customHeight="1" x14ac:dyDescent="0.2">
      <c r="A645" s="311">
        <v>642</v>
      </c>
      <c r="B645" s="312">
        <v>45114</v>
      </c>
      <c r="C645" s="313" t="s">
        <v>98</v>
      </c>
      <c r="D645" s="313" t="s">
        <v>29</v>
      </c>
      <c r="E645" s="314">
        <v>50000</v>
      </c>
      <c r="F645" s="313" t="s">
        <v>99</v>
      </c>
      <c r="G645" s="315" t="s">
        <v>778</v>
      </c>
    </row>
    <row r="646" spans="1:7" s="310" customFormat="1" ht="9" customHeight="1" x14ac:dyDescent="0.2">
      <c r="A646" s="311">
        <v>643</v>
      </c>
      <c r="B646" s="312">
        <v>45114</v>
      </c>
      <c r="C646" s="313" t="s">
        <v>98</v>
      </c>
      <c r="D646" s="313" t="s">
        <v>29</v>
      </c>
      <c r="E646" s="314">
        <v>56000</v>
      </c>
      <c r="F646" s="313" t="s">
        <v>99</v>
      </c>
      <c r="G646" s="315" t="s">
        <v>779</v>
      </c>
    </row>
    <row r="647" spans="1:7" s="310" customFormat="1" ht="9" customHeight="1" x14ac:dyDescent="0.2">
      <c r="A647" s="311">
        <v>644</v>
      </c>
      <c r="B647" s="312">
        <v>45114</v>
      </c>
      <c r="C647" s="313" t="s">
        <v>98</v>
      </c>
      <c r="D647" s="313" t="s">
        <v>29</v>
      </c>
      <c r="E647" s="314">
        <v>60000</v>
      </c>
      <c r="F647" s="313" t="s">
        <v>99</v>
      </c>
      <c r="G647" s="315" t="s">
        <v>780</v>
      </c>
    </row>
    <row r="648" spans="1:7" s="310" customFormat="1" ht="9" customHeight="1" x14ac:dyDescent="0.2">
      <c r="A648" s="311">
        <v>645</v>
      </c>
      <c r="B648" s="312">
        <v>45114</v>
      </c>
      <c r="C648" s="313" t="s">
        <v>98</v>
      </c>
      <c r="D648" s="313" t="s">
        <v>29</v>
      </c>
      <c r="E648" s="314">
        <v>19463000</v>
      </c>
      <c r="F648" s="313" t="s">
        <v>99</v>
      </c>
      <c r="G648" s="315" t="s">
        <v>781</v>
      </c>
    </row>
    <row r="649" spans="1:7" s="310" customFormat="1" ht="9" customHeight="1" x14ac:dyDescent="0.2">
      <c r="A649" s="311">
        <v>646</v>
      </c>
      <c r="B649" s="312">
        <v>45114</v>
      </c>
      <c r="C649" s="313" t="s">
        <v>98</v>
      </c>
      <c r="D649" s="313" t="s">
        <v>29</v>
      </c>
      <c r="E649" s="314">
        <v>258700</v>
      </c>
      <c r="F649" s="313" t="s">
        <v>99</v>
      </c>
      <c r="G649" s="315" t="s">
        <v>782</v>
      </c>
    </row>
    <row r="650" spans="1:7" s="310" customFormat="1" ht="9" customHeight="1" x14ac:dyDescent="0.2">
      <c r="A650" s="311">
        <v>647</v>
      </c>
      <c r="B650" s="312">
        <v>45114</v>
      </c>
      <c r="C650" s="313" t="s">
        <v>98</v>
      </c>
      <c r="D650" s="313" t="s">
        <v>29</v>
      </c>
      <c r="E650" s="314">
        <v>99500</v>
      </c>
      <c r="F650" s="313" t="s">
        <v>99</v>
      </c>
      <c r="G650" s="315" t="s">
        <v>783</v>
      </c>
    </row>
    <row r="651" spans="1:7" s="310" customFormat="1" ht="9" customHeight="1" x14ac:dyDescent="0.2">
      <c r="A651" s="311">
        <v>648</v>
      </c>
      <c r="B651" s="312">
        <v>45114</v>
      </c>
      <c r="C651" s="313" t="s">
        <v>98</v>
      </c>
      <c r="D651" s="313" t="s">
        <v>29</v>
      </c>
      <c r="E651" s="314">
        <v>50000</v>
      </c>
      <c r="F651" s="313" t="s">
        <v>99</v>
      </c>
      <c r="G651" s="315" t="s">
        <v>784</v>
      </c>
    </row>
    <row r="652" spans="1:7" s="310" customFormat="1" ht="9" customHeight="1" x14ac:dyDescent="0.2">
      <c r="A652" s="311">
        <v>649</v>
      </c>
      <c r="B652" s="312">
        <v>45114</v>
      </c>
      <c r="C652" s="313" t="s">
        <v>98</v>
      </c>
      <c r="D652" s="313" t="s">
        <v>29</v>
      </c>
      <c r="E652" s="314">
        <v>50000</v>
      </c>
      <c r="F652" s="313" t="s">
        <v>99</v>
      </c>
      <c r="G652" s="315" t="s">
        <v>785</v>
      </c>
    </row>
    <row r="653" spans="1:7" s="310" customFormat="1" ht="9" customHeight="1" x14ac:dyDescent="0.2">
      <c r="A653" s="311">
        <v>650</v>
      </c>
      <c r="B653" s="312">
        <v>45114</v>
      </c>
      <c r="C653" s="313" t="s">
        <v>98</v>
      </c>
      <c r="D653" s="313" t="s">
        <v>29</v>
      </c>
      <c r="E653" s="314">
        <v>12492730</v>
      </c>
      <c r="F653" s="313" t="s">
        <v>99</v>
      </c>
      <c r="G653" s="315" t="s">
        <v>167</v>
      </c>
    </row>
    <row r="654" spans="1:7" s="310" customFormat="1" ht="9" customHeight="1" x14ac:dyDescent="0.2">
      <c r="A654" s="311">
        <v>651</v>
      </c>
      <c r="B654" s="312">
        <v>45114</v>
      </c>
      <c r="C654" s="313" t="s">
        <v>98</v>
      </c>
      <c r="D654" s="313" t="s">
        <v>29</v>
      </c>
      <c r="E654" s="314">
        <v>75000</v>
      </c>
      <c r="F654" s="313" t="s">
        <v>99</v>
      </c>
      <c r="G654" s="315" t="s">
        <v>786</v>
      </c>
    </row>
    <row r="655" spans="1:7" s="310" customFormat="1" ht="9" customHeight="1" x14ac:dyDescent="0.2">
      <c r="A655" s="311">
        <v>652</v>
      </c>
      <c r="B655" s="312">
        <v>45114</v>
      </c>
      <c r="C655" s="313" t="s">
        <v>98</v>
      </c>
      <c r="D655" s="313" t="s">
        <v>29</v>
      </c>
      <c r="E655" s="314">
        <v>200000</v>
      </c>
      <c r="F655" s="313" t="s">
        <v>99</v>
      </c>
      <c r="G655" s="315" t="s">
        <v>754</v>
      </c>
    </row>
    <row r="656" spans="1:7" s="310" customFormat="1" ht="9" customHeight="1" x14ac:dyDescent="0.2">
      <c r="A656" s="311">
        <v>653</v>
      </c>
      <c r="B656" s="312">
        <v>45117</v>
      </c>
      <c r="C656" s="313" t="s">
        <v>98</v>
      </c>
      <c r="D656" s="313" t="s">
        <v>29</v>
      </c>
      <c r="E656" s="314">
        <v>521500</v>
      </c>
      <c r="F656" s="313" t="s">
        <v>99</v>
      </c>
      <c r="G656" s="315" t="s">
        <v>787</v>
      </c>
    </row>
    <row r="657" spans="1:7" s="310" customFormat="1" ht="9" customHeight="1" x14ac:dyDescent="0.2">
      <c r="A657" s="311">
        <v>654</v>
      </c>
      <c r="B657" s="312">
        <v>45117</v>
      </c>
      <c r="C657" s="313" t="s">
        <v>98</v>
      </c>
      <c r="D657" s="313" t="s">
        <v>29</v>
      </c>
      <c r="E657" s="314">
        <v>140450</v>
      </c>
      <c r="F657" s="313" t="s">
        <v>99</v>
      </c>
      <c r="G657" s="315" t="s">
        <v>788</v>
      </c>
    </row>
    <row r="658" spans="1:7" s="310" customFormat="1" ht="9" customHeight="1" x14ac:dyDescent="0.2">
      <c r="A658" s="311">
        <v>655</v>
      </c>
      <c r="B658" s="312">
        <v>45117</v>
      </c>
      <c r="C658" s="313" t="s">
        <v>98</v>
      </c>
      <c r="D658" s="313" t="s">
        <v>29</v>
      </c>
      <c r="E658" s="314">
        <v>4338880</v>
      </c>
      <c r="F658" s="313" t="s">
        <v>99</v>
      </c>
      <c r="G658" s="315" t="s">
        <v>789</v>
      </c>
    </row>
    <row r="659" spans="1:7" s="310" customFormat="1" ht="9" customHeight="1" x14ac:dyDescent="0.2">
      <c r="A659" s="311">
        <v>656</v>
      </c>
      <c r="B659" s="312">
        <v>45117</v>
      </c>
      <c r="C659" s="313" t="s">
        <v>98</v>
      </c>
      <c r="D659" s="313" t="s">
        <v>29</v>
      </c>
      <c r="E659" s="314">
        <v>443920</v>
      </c>
      <c r="F659" s="313" t="s">
        <v>99</v>
      </c>
      <c r="G659" s="315" t="s">
        <v>790</v>
      </c>
    </row>
    <row r="660" spans="1:7" s="310" customFormat="1" ht="9" customHeight="1" x14ac:dyDescent="0.2">
      <c r="A660" s="311">
        <v>657</v>
      </c>
      <c r="B660" s="312">
        <v>45117</v>
      </c>
      <c r="C660" s="313" t="s">
        <v>98</v>
      </c>
      <c r="D660" s="313" t="s">
        <v>29</v>
      </c>
      <c r="E660" s="314">
        <v>505770</v>
      </c>
      <c r="F660" s="313" t="s">
        <v>99</v>
      </c>
      <c r="G660" s="315" t="s">
        <v>791</v>
      </c>
    </row>
    <row r="661" spans="1:7" s="310" customFormat="1" ht="9" customHeight="1" x14ac:dyDescent="0.2">
      <c r="A661" s="311">
        <v>658</v>
      </c>
      <c r="B661" s="312">
        <v>45117</v>
      </c>
      <c r="C661" s="313" t="s">
        <v>98</v>
      </c>
      <c r="D661" s="313" t="s">
        <v>29</v>
      </c>
      <c r="E661" s="314">
        <v>181950</v>
      </c>
      <c r="F661" s="313" t="s">
        <v>99</v>
      </c>
      <c r="G661" s="315" t="s">
        <v>792</v>
      </c>
    </row>
    <row r="662" spans="1:7" s="310" customFormat="1" ht="9" customHeight="1" x14ac:dyDescent="0.2">
      <c r="A662" s="311">
        <v>659</v>
      </c>
      <c r="B662" s="312">
        <v>45117</v>
      </c>
      <c r="C662" s="313" t="s">
        <v>98</v>
      </c>
      <c r="D662" s="313" t="s">
        <v>29</v>
      </c>
      <c r="E662" s="314">
        <v>196570</v>
      </c>
      <c r="F662" s="313" t="s">
        <v>99</v>
      </c>
      <c r="G662" s="315" t="s">
        <v>793</v>
      </c>
    </row>
    <row r="663" spans="1:7" s="310" customFormat="1" ht="9" customHeight="1" x14ac:dyDescent="0.2">
      <c r="A663" s="311">
        <v>660</v>
      </c>
      <c r="B663" s="312">
        <v>45117</v>
      </c>
      <c r="C663" s="313" t="s">
        <v>98</v>
      </c>
      <c r="D663" s="313" t="s">
        <v>29</v>
      </c>
      <c r="E663" s="314">
        <v>145560</v>
      </c>
      <c r="F663" s="313" t="s">
        <v>99</v>
      </c>
      <c r="G663" s="315" t="s">
        <v>794</v>
      </c>
    </row>
    <row r="664" spans="1:7" s="310" customFormat="1" ht="9" customHeight="1" x14ac:dyDescent="0.2">
      <c r="A664" s="311">
        <v>661</v>
      </c>
      <c r="B664" s="312">
        <v>45117</v>
      </c>
      <c r="C664" s="313" t="s">
        <v>98</v>
      </c>
      <c r="D664" s="313" t="s">
        <v>29</v>
      </c>
      <c r="E664" s="314">
        <v>320000</v>
      </c>
      <c r="F664" s="313" t="s">
        <v>99</v>
      </c>
      <c r="G664" s="315" t="s">
        <v>795</v>
      </c>
    </row>
    <row r="665" spans="1:7" s="310" customFormat="1" ht="9" customHeight="1" x14ac:dyDescent="0.2">
      <c r="A665" s="311">
        <v>662</v>
      </c>
      <c r="B665" s="312">
        <v>45117</v>
      </c>
      <c r="C665" s="313" t="s">
        <v>98</v>
      </c>
      <c r="D665" s="313" t="s">
        <v>29</v>
      </c>
      <c r="E665" s="314">
        <v>2200000</v>
      </c>
      <c r="F665" s="313" t="s">
        <v>99</v>
      </c>
      <c r="G665" s="315" t="s">
        <v>796</v>
      </c>
    </row>
    <row r="666" spans="1:7" s="310" customFormat="1" ht="9" customHeight="1" x14ac:dyDescent="0.2">
      <c r="A666" s="311">
        <v>663</v>
      </c>
      <c r="B666" s="312">
        <v>45117</v>
      </c>
      <c r="C666" s="313" t="s">
        <v>98</v>
      </c>
      <c r="D666" s="313" t="s">
        <v>29</v>
      </c>
      <c r="E666" s="314">
        <v>149980</v>
      </c>
      <c r="F666" s="313" t="s">
        <v>99</v>
      </c>
      <c r="G666" s="315" t="s">
        <v>797</v>
      </c>
    </row>
    <row r="667" spans="1:7" s="310" customFormat="1" ht="9" customHeight="1" x14ac:dyDescent="0.2">
      <c r="A667" s="311">
        <v>664</v>
      </c>
      <c r="B667" s="312">
        <v>45117</v>
      </c>
      <c r="C667" s="313" t="s">
        <v>98</v>
      </c>
      <c r="D667" s="313" t="s">
        <v>29</v>
      </c>
      <c r="E667" s="314">
        <v>30000</v>
      </c>
      <c r="F667" s="313" t="s">
        <v>99</v>
      </c>
      <c r="G667" s="315" t="s">
        <v>798</v>
      </c>
    </row>
    <row r="668" spans="1:7" s="310" customFormat="1" ht="9" customHeight="1" x14ac:dyDescent="0.2">
      <c r="A668" s="311">
        <v>665</v>
      </c>
      <c r="B668" s="312">
        <v>45117</v>
      </c>
      <c r="C668" s="313" t="s">
        <v>98</v>
      </c>
      <c r="D668" s="313" t="s">
        <v>29</v>
      </c>
      <c r="E668" s="314">
        <v>1315140</v>
      </c>
      <c r="F668" s="313" t="s">
        <v>99</v>
      </c>
      <c r="G668" s="315" t="s">
        <v>799</v>
      </c>
    </row>
    <row r="669" spans="1:7" s="310" customFormat="1" ht="9" customHeight="1" x14ac:dyDescent="0.2">
      <c r="A669" s="311">
        <v>666</v>
      </c>
      <c r="B669" s="312">
        <v>45117</v>
      </c>
      <c r="C669" s="313" t="s">
        <v>98</v>
      </c>
      <c r="D669" s="313" t="s">
        <v>29</v>
      </c>
      <c r="E669" s="314">
        <v>190150</v>
      </c>
      <c r="F669" s="313" t="s">
        <v>99</v>
      </c>
      <c r="G669" s="315" t="s">
        <v>800</v>
      </c>
    </row>
    <row r="670" spans="1:7" s="310" customFormat="1" ht="9" customHeight="1" x14ac:dyDescent="0.2">
      <c r="A670" s="311">
        <v>667</v>
      </c>
      <c r="B670" s="312">
        <v>45117</v>
      </c>
      <c r="C670" s="313" t="s">
        <v>98</v>
      </c>
      <c r="D670" s="313" t="s">
        <v>29</v>
      </c>
      <c r="E670" s="314">
        <v>300000</v>
      </c>
      <c r="F670" s="313" t="s">
        <v>99</v>
      </c>
      <c r="G670" s="315" t="s">
        <v>801</v>
      </c>
    </row>
    <row r="671" spans="1:7" s="310" customFormat="1" ht="9" customHeight="1" x14ac:dyDescent="0.2">
      <c r="A671" s="311">
        <v>668</v>
      </c>
      <c r="B671" s="312">
        <v>45117</v>
      </c>
      <c r="C671" s="313" t="s">
        <v>98</v>
      </c>
      <c r="D671" s="313" t="s">
        <v>29</v>
      </c>
      <c r="E671" s="314">
        <v>149990</v>
      </c>
      <c r="F671" s="313" t="s">
        <v>99</v>
      </c>
      <c r="G671" s="315" t="s">
        <v>802</v>
      </c>
    </row>
    <row r="672" spans="1:7" s="310" customFormat="1" ht="9" customHeight="1" x14ac:dyDescent="0.2">
      <c r="A672" s="311">
        <v>669</v>
      </c>
      <c r="B672" s="312">
        <v>45117</v>
      </c>
      <c r="C672" s="313" t="s">
        <v>98</v>
      </c>
      <c r="D672" s="313" t="s">
        <v>29</v>
      </c>
      <c r="E672" s="314">
        <v>150000</v>
      </c>
      <c r="F672" s="313" t="s">
        <v>99</v>
      </c>
      <c r="G672" s="315" t="s">
        <v>803</v>
      </c>
    </row>
    <row r="673" spans="1:7" s="310" customFormat="1" ht="9" customHeight="1" x14ac:dyDescent="0.2">
      <c r="A673" s="311">
        <v>670</v>
      </c>
      <c r="B673" s="312">
        <v>45117</v>
      </c>
      <c r="C673" s="313" t="s">
        <v>98</v>
      </c>
      <c r="D673" s="313" t="s">
        <v>29</v>
      </c>
      <c r="E673" s="314">
        <v>250000</v>
      </c>
      <c r="F673" s="313" t="s">
        <v>99</v>
      </c>
      <c r="G673" s="315" t="s">
        <v>804</v>
      </c>
    </row>
    <row r="674" spans="1:7" s="310" customFormat="1" ht="9" customHeight="1" x14ac:dyDescent="0.2">
      <c r="A674" s="311">
        <v>671</v>
      </c>
      <c r="B674" s="312">
        <v>45117</v>
      </c>
      <c r="C674" s="313" t="s">
        <v>98</v>
      </c>
      <c r="D674" s="313" t="s">
        <v>29</v>
      </c>
      <c r="E674" s="314">
        <v>350000</v>
      </c>
      <c r="F674" s="313" t="s">
        <v>99</v>
      </c>
      <c r="G674" s="315" t="s">
        <v>805</v>
      </c>
    </row>
    <row r="675" spans="1:7" s="310" customFormat="1" ht="9" customHeight="1" x14ac:dyDescent="0.2">
      <c r="A675" s="311">
        <v>672</v>
      </c>
      <c r="B675" s="312">
        <v>45117</v>
      </c>
      <c r="C675" s="313" t="s">
        <v>98</v>
      </c>
      <c r="D675" s="313" t="s">
        <v>29</v>
      </c>
      <c r="E675" s="314">
        <v>112000</v>
      </c>
      <c r="F675" s="313" t="s">
        <v>99</v>
      </c>
      <c r="G675" s="315" t="s">
        <v>806</v>
      </c>
    </row>
    <row r="676" spans="1:7" s="310" customFormat="1" ht="9" customHeight="1" x14ac:dyDescent="0.2">
      <c r="A676" s="311">
        <v>673</v>
      </c>
      <c r="B676" s="312">
        <v>45117</v>
      </c>
      <c r="C676" s="313" t="s">
        <v>98</v>
      </c>
      <c r="D676" s="313" t="s">
        <v>29</v>
      </c>
      <c r="E676" s="314">
        <v>10000</v>
      </c>
      <c r="F676" s="313" t="s">
        <v>99</v>
      </c>
      <c r="G676" s="315" t="s">
        <v>807</v>
      </c>
    </row>
    <row r="677" spans="1:7" s="310" customFormat="1" ht="9" customHeight="1" x14ac:dyDescent="0.2">
      <c r="A677" s="311">
        <v>674</v>
      </c>
      <c r="B677" s="312">
        <v>45117</v>
      </c>
      <c r="C677" s="313" t="s">
        <v>98</v>
      </c>
      <c r="D677" s="313" t="s">
        <v>29</v>
      </c>
      <c r="E677" s="314">
        <v>20000</v>
      </c>
      <c r="F677" s="313" t="s">
        <v>99</v>
      </c>
      <c r="G677" s="315" t="s">
        <v>808</v>
      </c>
    </row>
    <row r="678" spans="1:7" s="310" customFormat="1" ht="9" customHeight="1" x14ac:dyDescent="0.2">
      <c r="A678" s="311">
        <v>675</v>
      </c>
      <c r="B678" s="312">
        <v>45117</v>
      </c>
      <c r="C678" s="313" t="s">
        <v>98</v>
      </c>
      <c r="D678" s="313" t="s">
        <v>29</v>
      </c>
      <c r="E678" s="314">
        <v>1675240</v>
      </c>
      <c r="F678" s="313" t="s">
        <v>99</v>
      </c>
      <c r="G678" s="315" t="s">
        <v>809</v>
      </c>
    </row>
    <row r="679" spans="1:7" s="310" customFormat="1" ht="9" customHeight="1" x14ac:dyDescent="0.2">
      <c r="A679" s="311">
        <v>676</v>
      </c>
      <c r="B679" s="312">
        <v>45117</v>
      </c>
      <c r="C679" s="313" t="s">
        <v>98</v>
      </c>
      <c r="D679" s="313" t="s">
        <v>29</v>
      </c>
      <c r="E679" s="314">
        <v>340000</v>
      </c>
      <c r="F679" s="313" t="s">
        <v>99</v>
      </c>
      <c r="G679" s="315" t="s">
        <v>699</v>
      </c>
    </row>
    <row r="680" spans="1:7" s="310" customFormat="1" ht="9" customHeight="1" x14ac:dyDescent="0.2">
      <c r="A680" s="311">
        <v>677</v>
      </c>
      <c r="B680" s="312">
        <v>45117</v>
      </c>
      <c r="C680" s="313" t="s">
        <v>98</v>
      </c>
      <c r="D680" s="313" t="s">
        <v>29</v>
      </c>
      <c r="E680" s="314">
        <v>264640</v>
      </c>
      <c r="F680" s="313" t="s">
        <v>99</v>
      </c>
      <c r="G680" s="315" t="s">
        <v>810</v>
      </c>
    </row>
    <row r="681" spans="1:7" s="310" customFormat="1" ht="9" customHeight="1" x14ac:dyDescent="0.2">
      <c r="A681" s="311">
        <v>678</v>
      </c>
      <c r="B681" s="312">
        <v>45117</v>
      </c>
      <c r="C681" s="313" t="s">
        <v>98</v>
      </c>
      <c r="D681" s="313" t="s">
        <v>29</v>
      </c>
      <c r="E681" s="314">
        <v>1350000</v>
      </c>
      <c r="F681" s="313" t="s">
        <v>99</v>
      </c>
      <c r="G681" s="315" t="s">
        <v>811</v>
      </c>
    </row>
    <row r="682" spans="1:7" s="310" customFormat="1" ht="9" customHeight="1" x14ac:dyDescent="0.2">
      <c r="A682" s="311">
        <v>679</v>
      </c>
      <c r="B682" s="312">
        <v>45117</v>
      </c>
      <c r="C682" s="313" t="s">
        <v>98</v>
      </c>
      <c r="D682" s="313" t="s">
        <v>29</v>
      </c>
      <c r="E682" s="314">
        <v>450000</v>
      </c>
      <c r="F682" s="313" t="s">
        <v>99</v>
      </c>
      <c r="G682" s="315" t="s">
        <v>812</v>
      </c>
    </row>
    <row r="683" spans="1:7" s="310" customFormat="1" ht="9" customHeight="1" x14ac:dyDescent="0.2">
      <c r="A683" s="311">
        <v>680</v>
      </c>
      <c r="B683" s="312">
        <v>45117</v>
      </c>
      <c r="C683" s="313" t="s">
        <v>98</v>
      </c>
      <c r="D683" s="313" t="s">
        <v>29</v>
      </c>
      <c r="E683" s="314">
        <v>14000</v>
      </c>
      <c r="F683" s="313" t="s">
        <v>99</v>
      </c>
      <c r="G683" s="315" t="s">
        <v>459</v>
      </c>
    </row>
    <row r="684" spans="1:7" s="310" customFormat="1" ht="9" customHeight="1" x14ac:dyDescent="0.2">
      <c r="A684" s="311">
        <v>681</v>
      </c>
      <c r="B684" s="312">
        <v>45117</v>
      </c>
      <c r="C684" s="313" t="s">
        <v>98</v>
      </c>
      <c r="D684" s="313" t="s">
        <v>29</v>
      </c>
      <c r="E684" s="314">
        <v>500000</v>
      </c>
      <c r="F684" s="313" t="s">
        <v>99</v>
      </c>
      <c r="G684" s="315" t="s">
        <v>813</v>
      </c>
    </row>
    <row r="685" spans="1:7" s="310" customFormat="1" ht="9" customHeight="1" x14ac:dyDescent="0.2">
      <c r="A685" s="311">
        <v>682</v>
      </c>
      <c r="B685" s="312">
        <v>45117</v>
      </c>
      <c r="C685" s="313" t="s">
        <v>98</v>
      </c>
      <c r="D685" s="313" t="s">
        <v>29</v>
      </c>
      <c r="E685" s="314">
        <v>300000</v>
      </c>
      <c r="F685" s="313" t="s">
        <v>99</v>
      </c>
      <c r="G685" s="315" t="s">
        <v>814</v>
      </c>
    </row>
    <row r="686" spans="1:7" s="310" customFormat="1" ht="9" customHeight="1" x14ac:dyDescent="0.2">
      <c r="A686" s="311">
        <v>683</v>
      </c>
      <c r="B686" s="312">
        <v>45117</v>
      </c>
      <c r="C686" s="313" t="s">
        <v>98</v>
      </c>
      <c r="D686" s="313" t="s">
        <v>29</v>
      </c>
      <c r="E686" s="314">
        <v>31000</v>
      </c>
      <c r="F686" s="313" t="s">
        <v>99</v>
      </c>
      <c r="G686" s="315" t="s">
        <v>459</v>
      </c>
    </row>
    <row r="687" spans="1:7" s="310" customFormat="1" ht="9" customHeight="1" x14ac:dyDescent="0.2">
      <c r="A687" s="311">
        <v>684</v>
      </c>
      <c r="B687" s="312">
        <v>45117</v>
      </c>
      <c r="C687" s="313" t="s">
        <v>98</v>
      </c>
      <c r="D687" s="313" t="s">
        <v>29</v>
      </c>
      <c r="E687" s="314">
        <v>9000</v>
      </c>
      <c r="F687" s="313" t="s">
        <v>99</v>
      </c>
      <c r="G687" s="315" t="s">
        <v>459</v>
      </c>
    </row>
    <row r="688" spans="1:7" s="310" customFormat="1" ht="9" customHeight="1" x14ac:dyDescent="0.2">
      <c r="A688" s="311">
        <v>685</v>
      </c>
      <c r="B688" s="312">
        <v>45117</v>
      </c>
      <c r="C688" s="313" t="s">
        <v>98</v>
      </c>
      <c r="D688" s="313" t="s">
        <v>29</v>
      </c>
      <c r="E688" s="314">
        <v>450000</v>
      </c>
      <c r="F688" s="313" t="s">
        <v>99</v>
      </c>
      <c r="G688" s="315" t="s">
        <v>815</v>
      </c>
    </row>
    <row r="689" spans="1:7" s="310" customFormat="1" ht="9" customHeight="1" x14ac:dyDescent="0.2">
      <c r="A689" s="311">
        <v>686</v>
      </c>
      <c r="B689" s="312">
        <v>45117</v>
      </c>
      <c r="C689" s="313" t="s">
        <v>98</v>
      </c>
      <c r="D689" s="313" t="s">
        <v>29</v>
      </c>
      <c r="E689" s="314">
        <v>300000</v>
      </c>
      <c r="F689" s="313" t="s">
        <v>99</v>
      </c>
      <c r="G689" s="315" t="s">
        <v>816</v>
      </c>
    </row>
    <row r="690" spans="1:7" s="310" customFormat="1" ht="9" customHeight="1" x14ac:dyDescent="0.2">
      <c r="A690" s="311">
        <v>687</v>
      </c>
      <c r="B690" s="312">
        <v>45117</v>
      </c>
      <c r="C690" s="313" t="s">
        <v>98</v>
      </c>
      <c r="D690" s="313" t="s">
        <v>29</v>
      </c>
      <c r="E690" s="314">
        <v>300000</v>
      </c>
      <c r="F690" s="313" t="s">
        <v>99</v>
      </c>
      <c r="G690" s="315" t="s">
        <v>817</v>
      </c>
    </row>
    <row r="691" spans="1:7" s="310" customFormat="1" ht="9" customHeight="1" x14ac:dyDescent="0.2">
      <c r="A691" s="311">
        <v>688</v>
      </c>
      <c r="B691" s="312">
        <v>45119</v>
      </c>
      <c r="C691" s="313" t="s">
        <v>98</v>
      </c>
      <c r="D691" s="313" t="s">
        <v>29</v>
      </c>
      <c r="E691" s="314">
        <v>248870</v>
      </c>
      <c r="F691" s="313" t="s">
        <v>99</v>
      </c>
      <c r="G691" s="315" t="s">
        <v>818</v>
      </c>
    </row>
    <row r="692" spans="1:7" s="310" customFormat="1" ht="9" customHeight="1" x14ac:dyDescent="0.2">
      <c r="A692" s="311">
        <v>689</v>
      </c>
      <c r="B692" s="312">
        <v>45119</v>
      </c>
      <c r="C692" s="313" t="s">
        <v>98</v>
      </c>
      <c r="D692" s="313" t="s">
        <v>29</v>
      </c>
      <c r="E692" s="314">
        <v>22000</v>
      </c>
      <c r="F692" s="313" t="s">
        <v>99</v>
      </c>
      <c r="G692" s="315" t="s">
        <v>459</v>
      </c>
    </row>
    <row r="693" spans="1:7" s="310" customFormat="1" ht="9" customHeight="1" x14ac:dyDescent="0.2">
      <c r="A693" s="311">
        <v>690</v>
      </c>
      <c r="B693" s="312">
        <v>45119</v>
      </c>
      <c r="C693" s="313" t="s">
        <v>98</v>
      </c>
      <c r="D693" s="313" t="s">
        <v>29</v>
      </c>
      <c r="E693" s="314">
        <v>7475000</v>
      </c>
      <c r="F693" s="313" t="s">
        <v>99</v>
      </c>
      <c r="G693" s="315" t="s">
        <v>819</v>
      </c>
    </row>
    <row r="694" spans="1:7" s="310" customFormat="1" ht="9" customHeight="1" x14ac:dyDescent="0.2">
      <c r="A694" s="311">
        <v>691</v>
      </c>
      <c r="B694" s="312">
        <v>45119</v>
      </c>
      <c r="C694" s="313" t="s">
        <v>98</v>
      </c>
      <c r="D694" s="313" t="s">
        <v>29</v>
      </c>
      <c r="E694" s="314">
        <v>28000</v>
      </c>
      <c r="F694" s="313" t="s">
        <v>99</v>
      </c>
      <c r="G694" s="315" t="s">
        <v>820</v>
      </c>
    </row>
    <row r="695" spans="1:7" s="310" customFormat="1" ht="9" customHeight="1" x14ac:dyDescent="0.2">
      <c r="A695" s="311">
        <v>692</v>
      </c>
      <c r="B695" s="312">
        <v>45119</v>
      </c>
      <c r="C695" s="313" t="s">
        <v>98</v>
      </c>
      <c r="D695" s="313" t="s">
        <v>29</v>
      </c>
      <c r="E695" s="314">
        <v>-105650</v>
      </c>
      <c r="F695" s="313" t="s">
        <v>99</v>
      </c>
      <c r="G695" s="315" t="s">
        <v>821</v>
      </c>
    </row>
    <row r="696" spans="1:7" s="310" customFormat="1" ht="9" customHeight="1" x14ac:dyDescent="0.2">
      <c r="A696" s="311">
        <v>693</v>
      </c>
      <c r="B696" s="312">
        <v>45119</v>
      </c>
      <c r="C696" s="313" t="s">
        <v>98</v>
      </c>
      <c r="D696" s="313" t="s">
        <v>29</v>
      </c>
      <c r="E696" s="314">
        <v>113890</v>
      </c>
      <c r="F696" s="313" t="s">
        <v>99</v>
      </c>
      <c r="G696" s="315" t="s">
        <v>822</v>
      </c>
    </row>
    <row r="697" spans="1:7" s="310" customFormat="1" ht="9" customHeight="1" x14ac:dyDescent="0.2">
      <c r="A697" s="311">
        <v>694</v>
      </c>
      <c r="B697" s="312">
        <v>45119</v>
      </c>
      <c r="C697" s="313" t="s">
        <v>98</v>
      </c>
      <c r="D697" s="313" t="s">
        <v>29</v>
      </c>
      <c r="E697" s="314">
        <v>137070</v>
      </c>
      <c r="F697" s="313" t="s">
        <v>99</v>
      </c>
      <c r="G697" s="315" t="s">
        <v>823</v>
      </c>
    </row>
    <row r="698" spans="1:7" s="310" customFormat="1" ht="9" customHeight="1" x14ac:dyDescent="0.2">
      <c r="A698" s="311">
        <v>695</v>
      </c>
      <c r="B698" s="312">
        <v>45119</v>
      </c>
      <c r="C698" s="313" t="s">
        <v>98</v>
      </c>
      <c r="D698" s="313" t="s">
        <v>29</v>
      </c>
      <c r="E698" s="314">
        <v>135370</v>
      </c>
      <c r="F698" s="313" t="s">
        <v>99</v>
      </c>
      <c r="G698" s="315" t="s">
        <v>824</v>
      </c>
    </row>
    <row r="699" spans="1:7" s="310" customFormat="1" ht="9" customHeight="1" x14ac:dyDescent="0.2">
      <c r="A699" s="311">
        <v>696</v>
      </c>
      <c r="B699" s="312">
        <v>45119</v>
      </c>
      <c r="C699" s="313" t="s">
        <v>98</v>
      </c>
      <c r="D699" s="313" t="s">
        <v>29</v>
      </c>
      <c r="E699" s="314">
        <v>105650</v>
      </c>
      <c r="F699" s="313" t="s">
        <v>99</v>
      </c>
      <c r="G699" s="315" t="s">
        <v>825</v>
      </c>
    </row>
    <row r="700" spans="1:7" s="310" customFormat="1" ht="9" customHeight="1" x14ac:dyDescent="0.2">
      <c r="A700" s="311">
        <v>697</v>
      </c>
      <c r="B700" s="312">
        <v>45119</v>
      </c>
      <c r="C700" s="313" t="s">
        <v>98</v>
      </c>
      <c r="D700" s="313" t="s">
        <v>29</v>
      </c>
      <c r="E700" s="314">
        <v>28000</v>
      </c>
      <c r="F700" s="313" t="s">
        <v>99</v>
      </c>
      <c r="G700" s="315" t="s">
        <v>826</v>
      </c>
    </row>
    <row r="701" spans="1:7" s="310" customFormat="1" ht="9" customHeight="1" x14ac:dyDescent="0.2">
      <c r="A701" s="311">
        <v>698</v>
      </c>
      <c r="B701" s="312">
        <v>45119</v>
      </c>
      <c r="C701" s="313" t="s">
        <v>98</v>
      </c>
      <c r="D701" s="313" t="s">
        <v>29</v>
      </c>
      <c r="E701" s="314">
        <v>28000</v>
      </c>
      <c r="F701" s="313" t="s">
        <v>99</v>
      </c>
      <c r="G701" s="315" t="s">
        <v>827</v>
      </c>
    </row>
    <row r="702" spans="1:7" s="310" customFormat="1" ht="9" customHeight="1" x14ac:dyDescent="0.2">
      <c r="A702" s="311">
        <v>699</v>
      </c>
      <c r="B702" s="312">
        <v>45119</v>
      </c>
      <c r="C702" s="313" t="s">
        <v>98</v>
      </c>
      <c r="D702" s="313" t="s">
        <v>29</v>
      </c>
      <c r="E702" s="314">
        <v>28000</v>
      </c>
      <c r="F702" s="313" t="s">
        <v>99</v>
      </c>
      <c r="G702" s="315" t="s">
        <v>828</v>
      </c>
    </row>
    <row r="703" spans="1:7" s="310" customFormat="1" ht="9" customHeight="1" x14ac:dyDescent="0.2">
      <c r="A703" s="311">
        <v>700</v>
      </c>
      <c r="B703" s="312">
        <v>45119</v>
      </c>
      <c r="C703" s="313" t="s">
        <v>98</v>
      </c>
      <c r="D703" s="313" t="s">
        <v>29</v>
      </c>
      <c r="E703" s="314">
        <v>-113890</v>
      </c>
      <c r="F703" s="313" t="s">
        <v>99</v>
      </c>
      <c r="G703" s="315" t="s">
        <v>829</v>
      </c>
    </row>
    <row r="704" spans="1:7" s="310" customFormat="1" ht="9" customHeight="1" x14ac:dyDescent="0.2">
      <c r="A704" s="311">
        <v>701</v>
      </c>
      <c r="B704" s="312">
        <v>45119</v>
      </c>
      <c r="C704" s="313" t="s">
        <v>98</v>
      </c>
      <c r="D704" s="313" t="s">
        <v>29</v>
      </c>
      <c r="E704" s="314">
        <v>-137070</v>
      </c>
      <c r="F704" s="313" t="s">
        <v>99</v>
      </c>
      <c r="G704" s="315" t="s">
        <v>830</v>
      </c>
    </row>
    <row r="705" spans="1:7" s="310" customFormat="1" ht="9" customHeight="1" x14ac:dyDescent="0.2">
      <c r="A705" s="311">
        <v>702</v>
      </c>
      <c r="B705" s="312">
        <v>45119</v>
      </c>
      <c r="C705" s="313" t="s">
        <v>98</v>
      </c>
      <c r="D705" s="313" t="s">
        <v>29</v>
      </c>
      <c r="E705" s="314">
        <v>-135370</v>
      </c>
      <c r="F705" s="313" t="s">
        <v>99</v>
      </c>
      <c r="G705" s="315" t="s">
        <v>831</v>
      </c>
    </row>
    <row r="706" spans="1:7" s="310" customFormat="1" ht="9" customHeight="1" x14ac:dyDescent="0.2">
      <c r="A706" s="311">
        <v>703</v>
      </c>
      <c r="B706" s="312">
        <v>45119</v>
      </c>
      <c r="C706" s="313" t="s">
        <v>98</v>
      </c>
      <c r="D706" s="313" t="s">
        <v>29</v>
      </c>
      <c r="E706" s="314">
        <v>198820</v>
      </c>
      <c r="F706" s="313" t="s">
        <v>99</v>
      </c>
      <c r="G706" s="315" t="s">
        <v>487</v>
      </c>
    </row>
    <row r="707" spans="1:7" s="310" customFormat="1" ht="9" customHeight="1" x14ac:dyDescent="0.2">
      <c r="A707" s="311">
        <v>704</v>
      </c>
      <c r="B707" s="312">
        <v>45121</v>
      </c>
      <c r="C707" s="313" t="s">
        <v>98</v>
      </c>
      <c r="D707" s="313" t="s">
        <v>29</v>
      </c>
      <c r="E707" s="314">
        <v>1500000</v>
      </c>
      <c r="F707" s="313" t="s">
        <v>99</v>
      </c>
      <c r="G707" s="315" t="s">
        <v>832</v>
      </c>
    </row>
    <row r="708" spans="1:7" s="310" customFormat="1" ht="9" customHeight="1" x14ac:dyDescent="0.2">
      <c r="A708" s="311">
        <v>705</v>
      </c>
      <c r="B708" s="312">
        <v>45121</v>
      </c>
      <c r="C708" s="313" t="s">
        <v>98</v>
      </c>
      <c r="D708" s="313" t="s">
        <v>29</v>
      </c>
      <c r="E708" s="314">
        <v>1500000</v>
      </c>
      <c r="F708" s="313" t="s">
        <v>99</v>
      </c>
      <c r="G708" s="315" t="s">
        <v>833</v>
      </c>
    </row>
    <row r="709" spans="1:7" s="310" customFormat="1" ht="9" customHeight="1" x14ac:dyDescent="0.2">
      <c r="A709" s="311">
        <v>706</v>
      </c>
      <c r="B709" s="312">
        <v>45121</v>
      </c>
      <c r="C709" s="313" t="s">
        <v>98</v>
      </c>
      <c r="D709" s="313" t="s">
        <v>29</v>
      </c>
      <c r="E709" s="314">
        <v>2500000</v>
      </c>
      <c r="F709" s="313" t="s">
        <v>99</v>
      </c>
      <c r="G709" s="315" t="s">
        <v>834</v>
      </c>
    </row>
    <row r="710" spans="1:7" s="310" customFormat="1" ht="9" customHeight="1" x14ac:dyDescent="0.2">
      <c r="A710" s="311">
        <v>707</v>
      </c>
      <c r="B710" s="312">
        <v>45121</v>
      </c>
      <c r="C710" s="313" t="s">
        <v>98</v>
      </c>
      <c r="D710" s="313" t="s">
        <v>29</v>
      </c>
      <c r="E710" s="314">
        <v>320000</v>
      </c>
      <c r="F710" s="313" t="s">
        <v>99</v>
      </c>
      <c r="G710" s="315" t="s">
        <v>835</v>
      </c>
    </row>
    <row r="711" spans="1:7" s="310" customFormat="1" ht="9" customHeight="1" x14ac:dyDescent="0.2">
      <c r="A711" s="311">
        <v>708</v>
      </c>
      <c r="B711" s="312">
        <v>45121</v>
      </c>
      <c r="C711" s="313" t="s">
        <v>98</v>
      </c>
      <c r="D711" s="313" t="s">
        <v>29</v>
      </c>
      <c r="E711" s="314">
        <v>2500000</v>
      </c>
      <c r="F711" s="313" t="s">
        <v>99</v>
      </c>
      <c r="G711" s="315" t="s">
        <v>836</v>
      </c>
    </row>
    <row r="712" spans="1:7" s="310" customFormat="1" ht="9" customHeight="1" x14ac:dyDescent="0.2">
      <c r="A712" s="311">
        <v>709</v>
      </c>
      <c r="B712" s="312">
        <v>45121</v>
      </c>
      <c r="C712" s="313" t="s">
        <v>98</v>
      </c>
      <c r="D712" s="313" t="s">
        <v>29</v>
      </c>
      <c r="E712" s="314">
        <v>270760</v>
      </c>
      <c r="F712" s="313" t="s">
        <v>99</v>
      </c>
      <c r="G712" s="315" t="s">
        <v>837</v>
      </c>
    </row>
    <row r="713" spans="1:7" s="310" customFormat="1" ht="9" customHeight="1" x14ac:dyDescent="0.2">
      <c r="A713" s="311">
        <v>710</v>
      </c>
      <c r="B713" s="312">
        <v>45124</v>
      </c>
      <c r="C713" s="313" t="s">
        <v>98</v>
      </c>
      <c r="D713" s="313" t="s">
        <v>29</v>
      </c>
      <c r="E713" s="314">
        <v>8800</v>
      </c>
      <c r="F713" s="313" t="s">
        <v>99</v>
      </c>
      <c r="G713" s="315" t="s">
        <v>838</v>
      </c>
    </row>
    <row r="714" spans="1:7" s="310" customFormat="1" ht="9" customHeight="1" x14ac:dyDescent="0.2">
      <c r="A714" s="311">
        <v>711</v>
      </c>
      <c r="B714" s="312">
        <v>45124</v>
      </c>
      <c r="C714" s="313" t="s">
        <v>98</v>
      </c>
      <c r="D714" s="313" t="s">
        <v>29</v>
      </c>
      <c r="E714" s="314">
        <v>11500</v>
      </c>
      <c r="F714" s="313" t="s">
        <v>99</v>
      </c>
      <c r="G714" s="315" t="s">
        <v>459</v>
      </c>
    </row>
    <row r="715" spans="1:7" s="310" customFormat="1" ht="9" customHeight="1" x14ac:dyDescent="0.2">
      <c r="A715" s="311">
        <v>712</v>
      </c>
      <c r="B715" s="312">
        <v>45124</v>
      </c>
      <c r="C715" s="313" t="s">
        <v>98</v>
      </c>
      <c r="D715" s="313" t="s">
        <v>29</v>
      </c>
      <c r="E715" s="314">
        <v>150000</v>
      </c>
      <c r="F715" s="313" t="s">
        <v>99</v>
      </c>
      <c r="G715" s="315" t="s">
        <v>839</v>
      </c>
    </row>
    <row r="716" spans="1:7" s="310" customFormat="1" ht="9" customHeight="1" x14ac:dyDescent="0.2">
      <c r="A716" s="311">
        <v>713</v>
      </c>
      <c r="B716" s="312">
        <v>45124</v>
      </c>
      <c r="C716" s="313" t="s">
        <v>98</v>
      </c>
      <c r="D716" s="313" t="s">
        <v>29</v>
      </c>
      <c r="E716" s="314">
        <v>15000000</v>
      </c>
      <c r="F716" s="313" t="s">
        <v>99</v>
      </c>
      <c r="G716" s="315" t="s">
        <v>220</v>
      </c>
    </row>
    <row r="717" spans="1:7" s="310" customFormat="1" ht="9" customHeight="1" x14ac:dyDescent="0.2">
      <c r="A717" s="311">
        <v>714</v>
      </c>
      <c r="B717" s="312">
        <v>45126</v>
      </c>
      <c r="C717" s="313" t="s">
        <v>98</v>
      </c>
      <c r="D717" s="313" t="s">
        <v>29</v>
      </c>
      <c r="E717" s="314">
        <v>367040</v>
      </c>
      <c r="F717" s="313" t="s">
        <v>99</v>
      </c>
      <c r="G717" s="315" t="s">
        <v>840</v>
      </c>
    </row>
    <row r="718" spans="1:7" s="310" customFormat="1" ht="9" customHeight="1" x14ac:dyDescent="0.2">
      <c r="A718" s="305">
        <v>715</v>
      </c>
      <c r="B718" s="306">
        <v>45126</v>
      </c>
      <c r="C718" s="307" t="s">
        <v>98</v>
      </c>
      <c r="D718" s="307" t="s">
        <v>29</v>
      </c>
      <c r="E718" s="308">
        <v>200000</v>
      </c>
      <c r="F718" s="307" t="s">
        <v>99</v>
      </c>
      <c r="G718" s="309" t="s">
        <v>841</v>
      </c>
    </row>
    <row r="719" spans="1:7" s="310" customFormat="1" ht="9" customHeight="1" x14ac:dyDescent="0.2">
      <c r="A719" s="311">
        <v>716</v>
      </c>
      <c r="B719" s="312">
        <v>45126</v>
      </c>
      <c r="C719" s="313" t="s">
        <v>98</v>
      </c>
      <c r="D719" s="313" t="s">
        <v>29</v>
      </c>
      <c r="E719" s="314">
        <v>24500</v>
      </c>
      <c r="F719" s="313" t="s">
        <v>99</v>
      </c>
      <c r="G719" s="315" t="s">
        <v>459</v>
      </c>
    </row>
    <row r="720" spans="1:7" s="310" customFormat="1" ht="9" customHeight="1" x14ac:dyDescent="0.2">
      <c r="A720" s="311">
        <v>717</v>
      </c>
      <c r="B720" s="312">
        <v>45126</v>
      </c>
      <c r="C720" s="313" t="s">
        <v>98</v>
      </c>
      <c r="D720" s="313" t="s">
        <v>29</v>
      </c>
      <c r="E720" s="314">
        <v>9000</v>
      </c>
      <c r="F720" s="313" t="s">
        <v>99</v>
      </c>
      <c r="G720" s="315" t="s">
        <v>459</v>
      </c>
    </row>
    <row r="721" spans="1:7" s="310" customFormat="1" ht="9" customHeight="1" x14ac:dyDescent="0.2">
      <c r="A721" s="311">
        <v>718</v>
      </c>
      <c r="B721" s="312">
        <v>45126</v>
      </c>
      <c r="C721" s="313" t="s">
        <v>98</v>
      </c>
      <c r="D721" s="313" t="s">
        <v>29</v>
      </c>
      <c r="E721" s="314">
        <v>8460</v>
      </c>
      <c r="F721" s="313" t="s">
        <v>99</v>
      </c>
      <c r="G721" s="315" t="s">
        <v>842</v>
      </c>
    </row>
    <row r="722" spans="1:7" s="310" customFormat="1" ht="9" customHeight="1" x14ac:dyDescent="0.2">
      <c r="A722" s="311">
        <v>719</v>
      </c>
      <c r="B722" s="312">
        <v>45126</v>
      </c>
      <c r="C722" s="313" t="s">
        <v>98</v>
      </c>
      <c r="D722" s="313" t="s">
        <v>29</v>
      </c>
      <c r="E722" s="314">
        <v>11500</v>
      </c>
      <c r="F722" s="313" t="s">
        <v>99</v>
      </c>
      <c r="G722" s="315" t="s">
        <v>843</v>
      </c>
    </row>
    <row r="723" spans="1:7" s="310" customFormat="1" ht="9" customHeight="1" x14ac:dyDescent="0.2">
      <c r="A723" s="311">
        <v>720</v>
      </c>
      <c r="B723" s="312">
        <v>45128</v>
      </c>
      <c r="C723" s="313" t="s">
        <v>98</v>
      </c>
      <c r="D723" s="313" t="s">
        <v>29</v>
      </c>
      <c r="E723" s="314">
        <v>6500</v>
      </c>
      <c r="F723" s="313" t="s">
        <v>99</v>
      </c>
      <c r="G723" s="315" t="s">
        <v>459</v>
      </c>
    </row>
    <row r="724" spans="1:7" s="310" customFormat="1" ht="9" customHeight="1" x14ac:dyDescent="0.2">
      <c r="A724" s="311">
        <v>721</v>
      </c>
      <c r="B724" s="312">
        <v>45128</v>
      </c>
      <c r="C724" s="313" t="s">
        <v>98</v>
      </c>
      <c r="D724" s="313" t="s">
        <v>29</v>
      </c>
      <c r="E724" s="314">
        <v>415800</v>
      </c>
      <c r="F724" s="313" t="s">
        <v>99</v>
      </c>
      <c r="G724" s="315" t="s">
        <v>844</v>
      </c>
    </row>
    <row r="725" spans="1:7" s="310" customFormat="1" ht="9" customHeight="1" x14ac:dyDescent="0.2">
      <c r="A725" s="311">
        <v>722</v>
      </c>
      <c r="B725" s="312">
        <v>45128</v>
      </c>
      <c r="C725" s="313" t="s">
        <v>98</v>
      </c>
      <c r="D725" s="313" t="s">
        <v>29</v>
      </c>
      <c r="E725" s="314">
        <v>119000</v>
      </c>
      <c r="F725" s="313" t="s">
        <v>99</v>
      </c>
      <c r="G725" s="315" t="s">
        <v>845</v>
      </c>
    </row>
    <row r="726" spans="1:7" s="310" customFormat="1" ht="9" customHeight="1" x14ac:dyDescent="0.2">
      <c r="A726" s="311">
        <v>723</v>
      </c>
      <c r="B726" s="312">
        <v>45128</v>
      </c>
      <c r="C726" s="313" t="s">
        <v>98</v>
      </c>
      <c r="D726" s="313" t="s">
        <v>29</v>
      </c>
      <c r="E726" s="314">
        <v>131060</v>
      </c>
      <c r="F726" s="313" t="s">
        <v>99</v>
      </c>
      <c r="G726" s="315" t="s">
        <v>846</v>
      </c>
    </row>
    <row r="727" spans="1:7" s="310" customFormat="1" ht="9" customHeight="1" x14ac:dyDescent="0.2">
      <c r="A727" s="311">
        <v>724</v>
      </c>
      <c r="B727" s="312">
        <v>45131</v>
      </c>
      <c r="C727" s="313" t="s">
        <v>98</v>
      </c>
      <c r="D727" s="313" t="s">
        <v>29</v>
      </c>
      <c r="E727" s="314">
        <v>9000</v>
      </c>
      <c r="F727" s="313" t="s">
        <v>99</v>
      </c>
      <c r="G727" s="315" t="s">
        <v>459</v>
      </c>
    </row>
    <row r="728" spans="1:7" s="310" customFormat="1" ht="9" customHeight="1" x14ac:dyDescent="0.2">
      <c r="A728" s="311">
        <v>725</v>
      </c>
      <c r="B728" s="312">
        <v>45131</v>
      </c>
      <c r="C728" s="313" t="s">
        <v>98</v>
      </c>
      <c r="D728" s="313" t="s">
        <v>29</v>
      </c>
      <c r="E728" s="314">
        <v>183000</v>
      </c>
      <c r="F728" s="313" t="s">
        <v>99</v>
      </c>
      <c r="G728" s="315" t="s">
        <v>847</v>
      </c>
    </row>
    <row r="729" spans="1:7" s="310" customFormat="1" ht="9" customHeight="1" x14ac:dyDescent="0.2">
      <c r="A729" s="311">
        <v>726</v>
      </c>
      <c r="B729" s="312">
        <v>45131</v>
      </c>
      <c r="C729" s="313" t="s">
        <v>98</v>
      </c>
      <c r="D729" s="313" t="s">
        <v>29</v>
      </c>
      <c r="E729" s="314">
        <v>100000</v>
      </c>
      <c r="F729" s="313" t="s">
        <v>99</v>
      </c>
      <c r="G729" s="315" t="s">
        <v>591</v>
      </c>
    </row>
    <row r="730" spans="1:7" s="310" customFormat="1" ht="9" customHeight="1" x14ac:dyDescent="0.2">
      <c r="A730" s="311">
        <v>727</v>
      </c>
      <c r="B730" s="312">
        <v>45131</v>
      </c>
      <c r="C730" s="313" t="s">
        <v>98</v>
      </c>
      <c r="D730" s="313" t="s">
        <v>29</v>
      </c>
      <c r="E730" s="314">
        <v>-1290980</v>
      </c>
      <c r="F730" s="313" t="s">
        <v>99</v>
      </c>
      <c r="G730" s="315" t="s">
        <v>848</v>
      </c>
    </row>
    <row r="731" spans="1:7" s="310" customFormat="1" ht="9" customHeight="1" x14ac:dyDescent="0.2">
      <c r="A731" s="311">
        <v>728</v>
      </c>
      <c r="B731" s="312">
        <v>45131</v>
      </c>
      <c r="C731" s="313" t="s">
        <v>98</v>
      </c>
      <c r="D731" s="313" t="s">
        <v>29</v>
      </c>
      <c r="E731" s="314">
        <v>20800</v>
      </c>
      <c r="F731" s="313" t="s">
        <v>99</v>
      </c>
      <c r="G731" s="315" t="s">
        <v>849</v>
      </c>
    </row>
    <row r="732" spans="1:7" s="310" customFormat="1" ht="9" customHeight="1" x14ac:dyDescent="0.2">
      <c r="A732" s="311">
        <v>729</v>
      </c>
      <c r="B732" s="312">
        <v>45131</v>
      </c>
      <c r="C732" s="313" t="s">
        <v>98</v>
      </c>
      <c r="D732" s="313" t="s">
        <v>29</v>
      </c>
      <c r="E732" s="314">
        <v>39760</v>
      </c>
      <c r="F732" s="313" t="s">
        <v>99</v>
      </c>
      <c r="G732" s="315" t="s">
        <v>850</v>
      </c>
    </row>
    <row r="733" spans="1:7" s="310" customFormat="1" ht="9" customHeight="1" x14ac:dyDescent="0.2">
      <c r="A733" s="311">
        <v>730</v>
      </c>
      <c r="B733" s="312">
        <v>45132</v>
      </c>
      <c r="C733" s="313" t="s">
        <v>98</v>
      </c>
      <c r="D733" s="313" t="s">
        <v>29</v>
      </c>
      <c r="E733" s="314">
        <v>2733330</v>
      </c>
      <c r="F733" s="313" t="s">
        <v>99</v>
      </c>
      <c r="G733" s="315" t="s">
        <v>851</v>
      </c>
    </row>
    <row r="734" spans="1:7" s="310" customFormat="1" ht="9" customHeight="1" x14ac:dyDescent="0.2">
      <c r="A734" s="311">
        <v>731</v>
      </c>
      <c r="B734" s="312">
        <v>45132</v>
      </c>
      <c r="C734" s="313" t="s">
        <v>98</v>
      </c>
      <c r="D734" s="313" t="s">
        <v>29</v>
      </c>
      <c r="E734" s="314">
        <v>26242860</v>
      </c>
      <c r="F734" s="313" t="s">
        <v>99</v>
      </c>
      <c r="G734" s="315" t="s">
        <v>851</v>
      </c>
    </row>
    <row r="735" spans="1:7" s="310" customFormat="1" ht="9" customHeight="1" x14ac:dyDescent="0.2">
      <c r="A735" s="311">
        <v>732</v>
      </c>
      <c r="B735" s="312">
        <v>45132</v>
      </c>
      <c r="C735" s="313" t="s">
        <v>98</v>
      </c>
      <c r="D735" s="313" t="s">
        <v>29</v>
      </c>
      <c r="E735" s="314">
        <v>6037350</v>
      </c>
      <c r="F735" s="313" t="s">
        <v>99</v>
      </c>
      <c r="G735" s="315" t="s">
        <v>852</v>
      </c>
    </row>
    <row r="736" spans="1:7" s="310" customFormat="1" ht="9" customHeight="1" x14ac:dyDescent="0.2">
      <c r="A736" s="311">
        <v>733</v>
      </c>
      <c r="B736" s="312">
        <v>45132</v>
      </c>
      <c r="C736" s="313" t="s">
        <v>98</v>
      </c>
      <c r="D736" s="313" t="s">
        <v>29</v>
      </c>
      <c r="E736" s="314">
        <v>9105170</v>
      </c>
      <c r="F736" s="313" t="s">
        <v>99</v>
      </c>
      <c r="G736" s="315" t="s">
        <v>852</v>
      </c>
    </row>
    <row r="737" spans="1:7" s="310" customFormat="1" ht="9" customHeight="1" x14ac:dyDescent="0.2">
      <c r="A737" s="311">
        <v>734</v>
      </c>
      <c r="B737" s="312">
        <v>45132</v>
      </c>
      <c r="C737" s="313" t="s">
        <v>98</v>
      </c>
      <c r="D737" s="313" t="s">
        <v>29</v>
      </c>
      <c r="E737" s="314">
        <v>26529410</v>
      </c>
      <c r="F737" s="313" t="s">
        <v>99</v>
      </c>
      <c r="G737" s="315" t="s">
        <v>853</v>
      </c>
    </row>
    <row r="738" spans="1:7" s="310" customFormat="1" ht="9" customHeight="1" x14ac:dyDescent="0.2">
      <c r="A738" s="311">
        <v>735</v>
      </c>
      <c r="B738" s="312">
        <v>45132</v>
      </c>
      <c r="C738" s="313" t="s">
        <v>98</v>
      </c>
      <c r="D738" s="313" t="s">
        <v>29</v>
      </c>
      <c r="E738" s="314">
        <v>22604480</v>
      </c>
      <c r="F738" s="313" t="s">
        <v>99</v>
      </c>
      <c r="G738" s="315" t="s">
        <v>854</v>
      </c>
    </row>
    <row r="739" spans="1:7" s="310" customFormat="1" ht="9" customHeight="1" x14ac:dyDescent="0.2">
      <c r="A739" s="311">
        <v>736</v>
      </c>
      <c r="B739" s="312">
        <v>45133</v>
      </c>
      <c r="C739" s="313" t="s">
        <v>98</v>
      </c>
      <c r="D739" s="313" t="s">
        <v>29</v>
      </c>
      <c r="E739" s="314">
        <v>7500</v>
      </c>
      <c r="F739" s="313" t="s">
        <v>99</v>
      </c>
      <c r="G739" s="315" t="s">
        <v>459</v>
      </c>
    </row>
    <row r="740" spans="1:7" s="310" customFormat="1" ht="9" customHeight="1" x14ac:dyDescent="0.2">
      <c r="A740" s="311">
        <v>737</v>
      </c>
      <c r="B740" s="312">
        <v>45133</v>
      </c>
      <c r="C740" s="313" t="s">
        <v>98</v>
      </c>
      <c r="D740" s="313" t="s">
        <v>29</v>
      </c>
      <c r="E740" s="314">
        <v>210000</v>
      </c>
      <c r="F740" s="313" t="s">
        <v>99</v>
      </c>
      <c r="G740" s="315" t="s">
        <v>855</v>
      </c>
    </row>
    <row r="741" spans="1:7" s="310" customFormat="1" ht="9" customHeight="1" x14ac:dyDescent="0.2">
      <c r="A741" s="311">
        <v>738</v>
      </c>
      <c r="B741" s="312">
        <v>45133</v>
      </c>
      <c r="C741" s="313" t="s">
        <v>98</v>
      </c>
      <c r="D741" s="313" t="s">
        <v>29</v>
      </c>
      <c r="E741" s="314">
        <v>320000</v>
      </c>
      <c r="F741" s="313" t="s">
        <v>99</v>
      </c>
      <c r="G741" s="315" t="s">
        <v>856</v>
      </c>
    </row>
    <row r="742" spans="1:7" s="310" customFormat="1" ht="9" customHeight="1" x14ac:dyDescent="0.2">
      <c r="A742" s="311">
        <v>739</v>
      </c>
      <c r="B742" s="312">
        <v>45133</v>
      </c>
      <c r="C742" s="313" t="s">
        <v>98</v>
      </c>
      <c r="D742" s="313" t="s">
        <v>29</v>
      </c>
      <c r="E742" s="314">
        <v>8300</v>
      </c>
      <c r="F742" s="313" t="s">
        <v>99</v>
      </c>
      <c r="G742" s="315" t="s">
        <v>857</v>
      </c>
    </row>
    <row r="743" spans="1:7" s="310" customFormat="1" ht="9" customHeight="1" x14ac:dyDescent="0.2">
      <c r="A743" s="311">
        <v>740</v>
      </c>
      <c r="B743" s="312">
        <v>45133</v>
      </c>
      <c r="C743" s="313" t="s">
        <v>98</v>
      </c>
      <c r="D743" s="313" t="s">
        <v>29</v>
      </c>
      <c r="E743" s="314">
        <v>85500</v>
      </c>
      <c r="F743" s="313" t="s">
        <v>99</v>
      </c>
      <c r="G743" s="315" t="s">
        <v>858</v>
      </c>
    </row>
    <row r="744" spans="1:7" s="310" customFormat="1" ht="9" customHeight="1" x14ac:dyDescent="0.2">
      <c r="A744" s="311">
        <v>741</v>
      </c>
      <c r="B744" s="312">
        <v>45133</v>
      </c>
      <c r="C744" s="313" t="s">
        <v>98</v>
      </c>
      <c r="D744" s="313" t="s">
        <v>29</v>
      </c>
      <c r="E744" s="314">
        <v>24500</v>
      </c>
      <c r="F744" s="313" t="s">
        <v>99</v>
      </c>
      <c r="G744" s="315" t="s">
        <v>459</v>
      </c>
    </row>
    <row r="745" spans="1:7" s="310" customFormat="1" ht="9" customHeight="1" x14ac:dyDescent="0.2">
      <c r="A745" s="311">
        <v>742</v>
      </c>
      <c r="B745" s="312">
        <v>45133</v>
      </c>
      <c r="C745" s="313" t="s">
        <v>98</v>
      </c>
      <c r="D745" s="313" t="s">
        <v>29</v>
      </c>
      <c r="E745" s="314">
        <v>12000</v>
      </c>
      <c r="F745" s="313" t="s">
        <v>99</v>
      </c>
      <c r="G745" s="315" t="s">
        <v>459</v>
      </c>
    </row>
    <row r="746" spans="1:7" s="310" customFormat="1" ht="9" customHeight="1" x14ac:dyDescent="0.2">
      <c r="A746" s="311">
        <v>743</v>
      </c>
      <c r="B746" s="312">
        <v>45133</v>
      </c>
      <c r="C746" s="313" t="s">
        <v>98</v>
      </c>
      <c r="D746" s="313" t="s">
        <v>29</v>
      </c>
      <c r="E746" s="314">
        <v>212000</v>
      </c>
      <c r="F746" s="313" t="s">
        <v>99</v>
      </c>
      <c r="G746" s="315" t="s">
        <v>859</v>
      </c>
    </row>
    <row r="747" spans="1:7" s="310" customFormat="1" ht="9" customHeight="1" x14ac:dyDescent="0.2">
      <c r="A747" s="311">
        <v>744</v>
      </c>
      <c r="B747" s="312">
        <v>45133</v>
      </c>
      <c r="C747" s="313" t="s">
        <v>98</v>
      </c>
      <c r="D747" s="313" t="s">
        <v>29</v>
      </c>
      <c r="E747" s="314">
        <v>26400</v>
      </c>
      <c r="F747" s="313" t="s">
        <v>99</v>
      </c>
      <c r="G747" s="315" t="s">
        <v>860</v>
      </c>
    </row>
    <row r="748" spans="1:7" s="310" customFormat="1" ht="9" customHeight="1" x14ac:dyDescent="0.2">
      <c r="A748" s="311">
        <v>745</v>
      </c>
      <c r="B748" s="312">
        <v>45133</v>
      </c>
      <c r="C748" s="313" t="s">
        <v>98</v>
      </c>
      <c r="D748" s="313" t="s">
        <v>29</v>
      </c>
      <c r="E748" s="314">
        <v>11500</v>
      </c>
      <c r="F748" s="313" t="s">
        <v>99</v>
      </c>
      <c r="G748" s="315" t="s">
        <v>459</v>
      </c>
    </row>
    <row r="749" spans="1:7" s="310" customFormat="1" ht="9" customHeight="1" x14ac:dyDescent="0.2">
      <c r="A749" s="311">
        <v>746</v>
      </c>
      <c r="B749" s="312">
        <v>45133</v>
      </c>
      <c r="C749" s="313" t="s">
        <v>98</v>
      </c>
      <c r="D749" s="313" t="s">
        <v>29</v>
      </c>
      <c r="E749" s="314">
        <v>500000</v>
      </c>
      <c r="F749" s="313" t="s">
        <v>99</v>
      </c>
      <c r="G749" s="315" t="s">
        <v>861</v>
      </c>
    </row>
    <row r="750" spans="1:7" s="310" customFormat="1" ht="9" customHeight="1" x14ac:dyDescent="0.2">
      <c r="A750" s="311">
        <v>747</v>
      </c>
      <c r="B750" s="312">
        <v>45133</v>
      </c>
      <c r="C750" s="313" t="s">
        <v>98</v>
      </c>
      <c r="D750" s="313" t="s">
        <v>29</v>
      </c>
      <c r="E750" s="314">
        <v>119250</v>
      </c>
      <c r="F750" s="313" t="s">
        <v>99</v>
      </c>
      <c r="G750" s="315" t="s">
        <v>862</v>
      </c>
    </row>
    <row r="751" spans="1:7" s="310" customFormat="1" ht="9" customHeight="1" x14ac:dyDescent="0.2">
      <c r="A751" s="311">
        <v>748</v>
      </c>
      <c r="B751" s="312">
        <v>45133</v>
      </c>
      <c r="C751" s="313" t="s">
        <v>98</v>
      </c>
      <c r="D751" s="313" t="s">
        <v>29</v>
      </c>
      <c r="E751" s="314">
        <v>50000</v>
      </c>
      <c r="F751" s="313" t="s">
        <v>99</v>
      </c>
      <c r="G751" s="315" t="s">
        <v>863</v>
      </c>
    </row>
    <row r="752" spans="1:7" s="310" customFormat="1" ht="9" customHeight="1" x14ac:dyDescent="0.2">
      <c r="A752" s="311">
        <v>749</v>
      </c>
      <c r="B752" s="312">
        <v>45133</v>
      </c>
      <c r="C752" s="313" t="s">
        <v>98</v>
      </c>
      <c r="D752" s="313" t="s">
        <v>29</v>
      </c>
      <c r="E752" s="314">
        <v>114920</v>
      </c>
      <c r="F752" s="313" t="s">
        <v>99</v>
      </c>
      <c r="G752" s="315" t="s">
        <v>864</v>
      </c>
    </row>
    <row r="753" spans="1:7" s="310" customFormat="1" ht="9" customHeight="1" x14ac:dyDescent="0.2">
      <c r="A753" s="311">
        <v>750</v>
      </c>
      <c r="B753" s="312">
        <v>45133</v>
      </c>
      <c r="C753" s="313" t="s">
        <v>98</v>
      </c>
      <c r="D753" s="313" t="s">
        <v>29</v>
      </c>
      <c r="E753" s="314">
        <v>85940</v>
      </c>
      <c r="F753" s="313" t="s">
        <v>99</v>
      </c>
      <c r="G753" s="315" t="s">
        <v>865</v>
      </c>
    </row>
    <row r="754" spans="1:7" s="310" customFormat="1" ht="9" customHeight="1" x14ac:dyDescent="0.2">
      <c r="A754" s="311">
        <v>751</v>
      </c>
      <c r="B754" s="312">
        <v>45134</v>
      </c>
      <c r="C754" s="313" t="s">
        <v>98</v>
      </c>
      <c r="D754" s="313" t="s">
        <v>29</v>
      </c>
      <c r="E754" s="314">
        <v>452900</v>
      </c>
      <c r="F754" s="313" t="s">
        <v>99</v>
      </c>
      <c r="G754" s="315" t="s">
        <v>866</v>
      </c>
    </row>
    <row r="755" spans="1:7" s="310" customFormat="1" ht="9" customHeight="1" x14ac:dyDescent="0.2">
      <c r="A755" s="311">
        <v>752</v>
      </c>
      <c r="B755" s="312">
        <v>45135</v>
      </c>
      <c r="C755" s="313" t="s">
        <v>98</v>
      </c>
      <c r="D755" s="313" t="s">
        <v>29</v>
      </c>
      <c r="E755" s="314">
        <v>11500</v>
      </c>
      <c r="F755" s="313" t="s">
        <v>99</v>
      </c>
      <c r="G755" s="315" t="s">
        <v>459</v>
      </c>
    </row>
    <row r="756" spans="1:7" s="310" customFormat="1" ht="9" customHeight="1" x14ac:dyDescent="0.2">
      <c r="A756" s="311">
        <v>753</v>
      </c>
      <c r="B756" s="312">
        <v>45135</v>
      </c>
      <c r="C756" s="313" t="s">
        <v>98</v>
      </c>
      <c r="D756" s="313" t="s">
        <v>29</v>
      </c>
      <c r="E756" s="314">
        <v>4000</v>
      </c>
      <c r="F756" s="313" t="s">
        <v>99</v>
      </c>
      <c r="G756" s="315" t="s">
        <v>459</v>
      </c>
    </row>
    <row r="757" spans="1:7" s="310" customFormat="1" ht="9" customHeight="1" x14ac:dyDescent="0.2">
      <c r="A757" s="311">
        <v>754</v>
      </c>
      <c r="B757" s="312">
        <v>45135</v>
      </c>
      <c r="C757" s="313" t="s">
        <v>98</v>
      </c>
      <c r="D757" s="313" t="s">
        <v>29</v>
      </c>
      <c r="E757" s="314">
        <v>33000</v>
      </c>
      <c r="F757" s="313" t="s">
        <v>99</v>
      </c>
      <c r="G757" s="315" t="s">
        <v>867</v>
      </c>
    </row>
    <row r="758" spans="1:7" s="310" customFormat="1" ht="9" customHeight="1" x14ac:dyDescent="0.2">
      <c r="A758" s="311">
        <v>755</v>
      </c>
      <c r="B758" s="312">
        <v>45135</v>
      </c>
      <c r="C758" s="313" t="s">
        <v>98</v>
      </c>
      <c r="D758" s="313" t="s">
        <v>29</v>
      </c>
      <c r="E758" s="314">
        <v>98130</v>
      </c>
      <c r="F758" s="313" t="s">
        <v>99</v>
      </c>
      <c r="G758" s="315" t="s">
        <v>868</v>
      </c>
    </row>
    <row r="759" spans="1:7" s="310" customFormat="1" ht="9" customHeight="1" x14ac:dyDescent="0.2">
      <c r="A759" s="311">
        <v>756</v>
      </c>
      <c r="B759" s="312">
        <v>45135</v>
      </c>
      <c r="C759" s="313" t="s">
        <v>98</v>
      </c>
      <c r="D759" s="313" t="s">
        <v>29</v>
      </c>
      <c r="E759" s="314">
        <v>71000</v>
      </c>
      <c r="F759" s="313" t="s">
        <v>99</v>
      </c>
      <c r="G759" s="315" t="s">
        <v>869</v>
      </c>
    </row>
    <row r="760" spans="1:7" s="310" customFormat="1" ht="9" customHeight="1" x14ac:dyDescent="0.2">
      <c r="A760" s="311">
        <v>757</v>
      </c>
      <c r="B760" s="312">
        <v>45135</v>
      </c>
      <c r="C760" s="313" t="s">
        <v>98</v>
      </c>
      <c r="D760" s="313" t="s">
        <v>29</v>
      </c>
      <c r="E760" s="314">
        <v>8500</v>
      </c>
      <c r="F760" s="313" t="s">
        <v>99</v>
      </c>
      <c r="G760" s="315" t="s">
        <v>459</v>
      </c>
    </row>
    <row r="761" spans="1:7" s="310" customFormat="1" ht="9" customHeight="1" x14ac:dyDescent="0.2">
      <c r="A761" s="311">
        <v>758</v>
      </c>
      <c r="B761" s="312">
        <v>45135</v>
      </c>
      <c r="C761" s="313" t="s">
        <v>98</v>
      </c>
      <c r="D761" s="313" t="s">
        <v>29</v>
      </c>
      <c r="E761" s="314">
        <v>462230</v>
      </c>
      <c r="F761" s="313" t="s">
        <v>99</v>
      </c>
      <c r="G761" s="315" t="s">
        <v>289</v>
      </c>
    </row>
    <row r="762" spans="1:7" s="310" customFormat="1" ht="9" customHeight="1" x14ac:dyDescent="0.2">
      <c r="A762" s="311">
        <v>759</v>
      </c>
      <c r="B762" s="312">
        <v>45135</v>
      </c>
      <c r="C762" s="313" t="s">
        <v>98</v>
      </c>
      <c r="D762" s="313" t="s">
        <v>29</v>
      </c>
      <c r="E762" s="314">
        <v>579570</v>
      </c>
      <c r="F762" s="313" t="s">
        <v>99</v>
      </c>
      <c r="G762" s="315" t="s">
        <v>580</v>
      </c>
    </row>
    <row r="763" spans="1:7" s="310" customFormat="1" ht="9" customHeight="1" x14ac:dyDescent="0.2">
      <c r="A763" s="311">
        <v>760</v>
      </c>
      <c r="B763" s="312">
        <v>45135</v>
      </c>
      <c r="C763" s="313" t="s">
        <v>98</v>
      </c>
      <c r="D763" s="313" t="s">
        <v>29</v>
      </c>
      <c r="E763" s="314">
        <v>599620</v>
      </c>
      <c r="F763" s="313" t="s">
        <v>99</v>
      </c>
      <c r="G763" s="315" t="s">
        <v>479</v>
      </c>
    </row>
    <row r="764" spans="1:7" s="310" customFormat="1" ht="9" customHeight="1" x14ac:dyDescent="0.2">
      <c r="A764" s="311">
        <v>761</v>
      </c>
      <c r="B764" s="312">
        <v>45135</v>
      </c>
      <c r="C764" s="313" t="s">
        <v>98</v>
      </c>
      <c r="D764" s="313" t="s">
        <v>29</v>
      </c>
      <c r="E764" s="314">
        <v>100000</v>
      </c>
      <c r="F764" s="313" t="s">
        <v>99</v>
      </c>
      <c r="G764" s="315" t="s">
        <v>870</v>
      </c>
    </row>
    <row r="765" spans="1:7" s="310" customFormat="1" ht="9" customHeight="1" x14ac:dyDescent="0.2">
      <c r="A765" s="311">
        <v>762</v>
      </c>
      <c r="B765" s="312">
        <v>45135</v>
      </c>
      <c r="C765" s="313" t="s">
        <v>98</v>
      </c>
      <c r="D765" s="313" t="s">
        <v>29</v>
      </c>
      <c r="E765" s="314">
        <v>210000</v>
      </c>
      <c r="F765" s="313" t="s">
        <v>99</v>
      </c>
      <c r="G765" s="315" t="s">
        <v>756</v>
      </c>
    </row>
    <row r="766" spans="1:7" s="310" customFormat="1" ht="9" customHeight="1" x14ac:dyDescent="0.2">
      <c r="A766" s="311">
        <v>763</v>
      </c>
      <c r="B766" s="312">
        <v>45138</v>
      </c>
      <c r="C766" s="313" t="s">
        <v>98</v>
      </c>
      <c r="D766" s="313" t="s">
        <v>29</v>
      </c>
      <c r="E766" s="314">
        <v>2500000</v>
      </c>
      <c r="F766" s="313" t="s">
        <v>99</v>
      </c>
      <c r="G766" s="315" t="s">
        <v>871</v>
      </c>
    </row>
    <row r="767" spans="1:7" s="310" customFormat="1" ht="9" customHeight="1" x14ac:dyDescent="0.2">
      <c r="A767" s="311">
        <v>764</v>
      </c>
      <c r="B767" s="312">
        <v>45138</v>
      </c>
      <c r="C767" s="313" t="s">
        <v>98</v>
      </c>
      <c r="D767" s="313" t="s">
        <v>29</v>
      </c>
      <c r="E767" s="314">
        <v>2000000</v>
      </c>
      <c r="F767" s="313" t="s">
        <v>99</v>
      </c>
      <c r="G767" s="315" t="s">
        <v>872</v>
      </c>
    </row>
    <row r="768" spans="1:7" s="310" customFormat="1" ht="9" customHeight="1" x14ac:dyDescent="0.2">
      <c r="A768" s="311">
        <v>765</v>
      </c>
      <c r="B768" s="312">
        <v>45138</v>
      </c>
      <c r="C768" s="313" t="s">
        <v>98</v>
      </c>
      <c r="D768" s="313" t="s">
        <v>29</v>
      </c>
      <c r="E768" s="314">
        <v>2500000</v>
      </c>
      <c r="F768" s="313" t="s">
        <v>99</v>
      </c>
      <c r="G768" s="315" t="s">
        <v>873</v>
      </c>
    </row>
    <row r="769" spans="1:7" s="310" customFormat="1" ht="9" customHeight="1" x14ac:dyDescent="0.2">
      <c r="A769" s="311">
        <v>766</v>
      </c>
      <c r="B769" s="312">
        <v>45138</v>
      </c>
      <c r="C769" s="313" t="s">
        <v>98</v>
      </c>
      <c r="D769" s="313" t="s">
        <v>29</v>
      </c>
      <c r="E769" s="314">
        <v>190000</v>
      </c>
      <c r="F769" s="313" t="s">
        <v>99</v>
      </c>
      <c r="G769" s="315" t="s">
        <v>874</v>
      </c>
    </row>
    <row r="770" spans="1:7" s="310" customFormat="1" ht="9" customHeight="1" x14ac:dyDescent="0.2">
      <c r="A770" s="311">
        <v>767</v>
      </c>
      <c r="B770" s="312">
        <v>45138</v>
      </c>
      <c r="C770" s="313" t="s">
        <v>98</v>
      </c>
      <c r="D770" s="313" t="s">
        <v>29</v>
      </c>
      <c r="E770" s="314">
        <v>151100</v>
      </c>
      <c r="F770" s="313" t="s">
        <v>99</v>
      </c>
      <c r="G770" s="315" t="s">
        <v>875</v>
      </c>
    </row>
    <row r="771" spans="1:7" s="310" customFormat="1" ht="9" customHeight="1" x14ac:dyDescent="0.2">
      <c r="A771" s="311">
        <v>768</v>
      </c>
      <c r="B771" s="312">
        <v>45138</v>
      </c>
      <c r="C771" s="313" t="s">
        <v>98</v>
      </c>
      <c r="D771" s="313" t="s">
        <v>29</v>
      </c>
      <c r="E771" s="314">
        <v>84100</v>
      </c>
      <c r="F771" s="313" t="s">
        <v>99</v>
      </c>
      <c r="G771" s="315" t="s">
        <v>876</v>
      </c>
    </row>
    <row r="772" spans="1:7" s="310" customFormat="1" ht="9" customHeight="1" x14ac:dyDescent="0.2">
      <c r="A772" s="311">
        <v>769</v>
      </c>
      <c r="B772" s="312">
        <v>45138</v>
      </c>
      <c r="C772" s="313" t="s">
        <v>98</v>
      </c>
      <c r="D772" s="313" t="s">
        <v>29</v>
      </c>
      <c r="E772" s="314">
        <v>31000</v>
      </c>
      <c r="F772" s="313" t="s">
        <v>99</v>
      </c>
      <c r="G772" s="315" t="s">
        <v>459</v>
      </c>
    </row>
    <row r="773" spans="1:7" s="310" customFormat="1" ht="9" customHeight="1" x14ac:dyDescent="0.2">
      <c r="A773" s="311">
        <v>770</v>
      </c>
      <c r="B773" s="312">
        <v>45138</v>
      </c>
      <c r="C773" s="313" t="s">
        <v>98</v>
      </c>
      <c r="D773" s="313" t="s">
        <v>29</v>
      </c>
      <c r="E773" s="314">
        <v>78400</v>
      </c>
      <c r="F773" s="313" t="s">
        <v>99</v>
      </c>
      <c r="G773" s="315" t="s">
        <v>877</v>
      </c>
    </row>
    <row r="774" spans="1:7" s="310" customFormat="1" ht="9" customHeight="1" x14ac:dyDescent="0.2">
      <c r="A774" s="311">
        <v>771</v>
      </c>
      <c r="B774" s="312">
        <v>45138</v>
      </c>
      <c r="C774" s="313" t="s">
        <v>98</v>
      </c>
      <c r="D774" s="313" t="s">
        <v>29</v>
      </c>
      <c r="E774" s="314">
        <v>9000</v>
      </c>
      <c r="F774" s="313" t="s">
        <v>99</v>
      </c>
      <c r="G774" s="315" t="s">
        <v>459</v>
      </c>
    </row>
    <row r="775" spans="1:7" s="310" customFormat="1" ht="9" customHeight="1" x14ac:dyDescent="0.2">
      <c r="A775" s="311">
        <v>772</v>
      </c>
      <c r="B775" s="312">
        <v>45138</v>
      </c>
      <c r="C775" s="313" t="s">
        <v>98</v>
      </c>
      <c r="D775" s="313" t="s">
        <v>29</v>
      </c>
      <c r="E775" s="314">
        <v>50000</v>
      </c>
      <c r="F775" s="313" t="s">
        <v>99</v>
      </c>
      <c r="G775" s="315" t="s">
        <v>293</v>
      </c>
    </row>
    <row r="776" spans="1:7" s="310" customFormat="1" ht="9" customHeight="1" x14ac:dyDescent="0.2">
      <c r="A776" s="311">
        <v>773</v>
      </c>
      <c r="B776" s="312">
        <v>45142</v>
      </c>
      <c r="C776" s="313" t="s">
        <v>98</v>
      </c>
      <c r="D776" s="313" t="s">
        <v>29</v>
      </c>
      <c r="E776" s="314">
        <v>270000</v>
      </c>
      <c r="F776" s="313" t="s">
        <v>99</v>
      </c>
      <c r="G776" s="315" t="s">
        <v>878</v>
      </c>
    </row>
    <row r="777" spans="1:7" s="310" customFormat="1" ht="9" customHeight="1" x14ac:dyDescent="0.2">
      <c r="A777" s="311">
        <v>774</v>
      </c>
      <c r="B777" s="312">
        <v>45142</v>
      </c>
      <c r="C777" s="313" t="s">
        <v>98</v>
      </c>
      <c r="D777" s="313" t="s">
        <v>29</v>
      </c>
      <c r="E777" s="314">
        <v>13500</v>
      </c>
      <c r="F777" s="313" t="s">
        <v>99</v>
      </c>
      <c r="G777" s="315" t="s">
        <v>459</v>
      </c>
    </row>
    <row r="778" spans="1:7" s="310" customFormat="1" ht="9" customHeight="1" x14ac:dyDescent="0.2">
      <c r="A778" s="311">
        <v>775</v>
      </c>
      <c r="B778" s="312">
        <v>45142</v>
      </c>
      <c r="C778" s="313" t="s">
        <v>98</v>
      </c>
      <c r="D778" s="313" t="s">
        <v>29</v>
      </c>
      <c r="E778" s="314">
        <v>40000</v>
      </c>
      <c r="F778" s="313" t="s">
        <v>99</v>
      </c>
      <c r="G778" s="315" t="s">
        <v>879</v>
      </c>
    </row>
    <row r="779" spans="1:7" s="310" customFormat="1" ht="9" customHeight="1" x14ac:dyDescent="0.2">
      <c r="A779" s="311">
        <v>776</v>
      </c>
      <c r="B779" s="312">
        <v>45142</v>
      </c>
      <c r="C779" s="313" t="s">
        <v>98</v>
      </c>
      <c r="D779" s="313" t="s">
        <v>29</v>
      </c>
      <c r="E779" s="314">
        <v>50000</v>
      </c>
      <c r="F779" s="313" t="s">
        <v>99</v>
      </c>
      <c r="G779" s="315" t="s">
        <v>466</v>
      </c>
    </row>
    <row r="780" spans="1:7" s="310" customFormat="1" ht="9" customHeight="1" x14ac:dyDescent="0.2">
      <c r="A780" s="311">
        <v>777</v>
      </c>
      <c r="B780" s="312">
        <v>45147</v>
      </c>
      <c r="C780" s="313" t="s">
        <v>98</v>
      </c>
      <c r="D780" s="313" t="s">
        <v>29</v>
      </c>
      <c r="E780" s="314">
        <v>275950</v>
      </c>
      <c r="F780" s="313" t="s">
        <v>99</v>
      </c>
      <c r="G780" s="315" t="s">
        <v>880</v>
      </c>
    </row>
    <row r="781" spans="1:7" s="310" customFormat="1" ht="9" customHeight="1" x14ac:dyDescent="0.2">
      <c r="A781" s="311">
        <v>778</v>
      </c>
      <c r="B781" s="312">
        <v>45147</v>
      </c>
      <c r="C781" s="313" t="s">
        <v>98</v>
      </c>
      <c r="D781" s="313" t="s">
        <v>29</v>
      </c>
      <c r="E781" s="314">
        <v>175000</v>
      </c>
      <c r="F781" s="313" t="s">
        <v>99</v>
      </c>
      <c r="G781" s="315" t="s">
        <v>881</v>
      </c>
    </row>
    <row r="782" spans="1:7" s="310" customFormat="1" ht="9" customHeight="1" x14ac:dyDescent="0.2">
      <c r="A782" s="311">
        <v>779</v>
      </c>
      <c r="B782" s="312">
        <v>45147</v>
      </c>
      <c r="C782" s="313" t="s">
        <v>98</v>
      </c>
      <c r="D782" s="313" t="s">
        <v>29</v>
      </c>
      <c r="E782" s="314">
        <v>175000</v>
      </c>
      <c r="F782" s="313" t="s">
        <v>99</v>
      </c>
      <c r="G782" s="315" t="s">
        <v>881</v>
      </c>
    </row>
    <row r="783" spans="1:7" s="310" customFormat="1" ht="9" customHeight="1" x14ac:dyDescent="0.2">
      <c r="A783" s="311">
        <v>780</v>
      </c>
      <c r="B783" s="312">
        <v>45147</v>
      </c>
      <c r="C783" s="313" t="s">
        <v>98</v>
      </c>
      <c r="D783" s="313" t="s">
        <v>29</v>
      </c>
      <c r="E783" s="314">
        <v>175000</v>
      </c>
      <c r="F783" s="313" t="s">
        <v>99</v>
      </c>
      <c r="G783" s="315" t="s">
        <v>881</v>
      </c>
    </row>
    <row r="784" spans="1:7" s="310" customFormat="1" ht="9" customHeight="1" x14ac:dyDescent="0.2">
      <c r="A784" s="311">
        <v>781</v>
      </c>
      <c r="B784" s="312">
        <v>45147</v>
      </c>
      <c r="C784" s="313" t="s">
        <v>98</v>
      </c>
      <c r="D784" s="313" t="s">
        <v>29</v>
      </c>
      <c r="E784" s="314">
        <v>694000</v>
      </c>
      <c r="F784" s="313" t="s">
        <v>99</v>
      </c>
      <c r="G784" s="315" t="s">
        <v>882</v>
      </c>
    </row>
    <row r="785" spans="1:7" s="310" customFormat="1" ht="9" customHeight="1" x14ac:dyDescent="0.2">
      <c r="A785" s="311">
        <v>782</v>
      </c>
      <c r="B785" s="312">
        <v>45147</v>
      </c>
      <c r="C785" s="313" t="s">
        <v>98</v>
      </c>
      <c r="D785" s="313" t="s">
        <v>29</v>
      </c>
      <c r="E785" s="314">
        <v>214500</v>
      </c>
      <c r="F785" s="313" t="s">
        <v>99</v>
      </c>
      <c r="G785" s="315" t="s">
        <v>883</v>
      </c>
    </row>
    <row r="786" spans="1:7" s="310" customFormat="1" ht="9" customHeight="1" x14ac:dyDescent="0.2">
      <c r="A786" s="311">
        <v>783</v>
      </c>
      <c r="B786" s="312">
        <v>45147</v>
      </c>
      <c r="C786" s="313" t="s">
        <v>98</v>
      </c>
      <c r="D786" s="313" t="s">
        <v>29</v>
      </c>
      <c r="E786" s="314">
        <v>385000</v>
      </c>
      <c r="F786" s="313" t="s">
        <v>99</v>
      </c>
      <c r="G786" s="315" t="s">
        <v>884</v>
      </c>
    </row>
    <row r="787" spans="1:7" s="310" customFormat="1" ht="9" customHeight="1" x14ac:dyDescent="0.2">
      <c r="A787" s="311">
        <v>784</v>
      </c>
      <c r="B787" s="312">
        <v>45147</v>
      </c>
      <c r="C787" s="313" t="s">
        <v>98</v>
      </c>
      <c r="D787" s="313" t="s">
        <v>29</v>
      </c>
      <c r="E787" s="314">
        <v>9000</v>
      </c>
      <c r="F787" s="313" t="s">
        <v>99</v>
      </c>
      <c r="G787" s="315" t="s">
        <v>459</v>
      </c>
    </row>
    <row r="788" spans="1:7" s="310" customFormat="1" ht="9" customHeight="1" x14ac:dyDescent="0.2">
      <c r="A788" s="311">
        <v>785</v>
      </c>
      <c r="B788" s="312">
        <v>45147</v>
      </c>
      <c r="C788" s="313" t="s">
        <v>98</v>
      </c>
      <c r="D788" s="313" t="s">
        <v>29</v>
      </c>
      <c r="E788" s="314">
        <v>13500</v>
      </c>
      <c r="F788" s="313" t="s">
        <v>99</v>
      </c>
      <c r="G788" s="315" t="s">
        <v>885</v>
      </c>
    </row>
    <row r="789" spans="1:7" s="310" customFormat="1" ht="9" customHeight="1" x14ac:dyDescent="0.2">
      <c r="A789" s="311">
        <v>786</v>
      </c>
      <c r="B789" s="312">
        <v>45147</v>
      </c>
      <c r="C789" s="313" t="s">
        <v>98</v>
      </c>
      <c r="D789" s="313" t="s">
        <v>29</v>
      </c>
      <c r="E789" s="314">
        <v>13500</v>
      </c>
      <c r="F789" s="313" t="s">
        <v>99</v>
      </c>
      <c r="G789" s="315" t="s">
        <v>459</v>
      </c>
    </row>
    <row r="790" spans="1:7" s="310" customFormat="1" ht="9" customHeight="1" x14ac:dyDescent="0.2">
      <c r="A790" s="311">
        <v>787</v>
      </c>
      <c r="B790" s="312">
        <v>45147</v>
      </c>
      <c r="C790" s="313" t="s">
        <v>98</v>
      </c>
      <c r="D790" s="313" t="s">
        <v>29</v>
      </c>
      <c r="E790" s="314">
        <v>6500</v>
      </c>
      <c r="F790" s="313" t="s">
        <v>99</v>
      </c>
      <c r="G790" s="315" t="s">
        <v>459</v>
      </c>
    </row>
    <row r="791" spans="1:7" s="310" customFormat="1" ht="9" customHeight="1" x14ac:dyDescent="0.2">
      <c r="A791" s="311">
        <v>788</v>
      </c>
      <c r="B791" s="312">
        <v>45147</v>
      </c>
      <c r="C791" s="313" t="s">
        <v>98</v>
      </c>
      <c r="D791" s="313" t="s">
        <v>29</v>
      </c>
      <c r="E791" s="314">
        <v>7000</v>
      </c>
      <c r="F791" s="313" t="s">
        <v>99</v>
      </c>
      <c r="G791" s="315" t="s">
        <v>459</v>
      </c>
    </row>
    <row r="792" spans="1:7" s="310" customFormat="1" ht="9" customHeight="1" x14ac:dyDescent="0.2">
      <c r="A792" s="311">
        <v>789</v>
      </c>
      <c r="B792" s="312">
        <v>45147</v>
      </c>
      <c r="C792" s="313" t="s">
        <v>98</v>
      </c>
      <c r="D792" s="313" t="s">
        <v>29</v>
      </c>
      <c r="E792" s="314">
        <v>185000</v>
      </c>
      <c r="F792" s="313" t="s">
        <v>99</v>
      </c>
      <c r="G792" s="315" t="s">
        <v>886</v>
      </c>
    </row>
    <row r="793" spans="1:7" s="310" customFormat="1" ht="9" customHeight="1" x14ac:dyDescent="0.2">
      <c r="A793" s="311">
        <v>790</v>
      </c>
      <c r="B793" s="312">
        <v>45147</v>
      </c>
      <c r="C793" s="313" t="s">
        <v>98</v>
      </c>
      <c r="D793" s="313" t="s">
        <v>29</v>
      </c>
      <c r="E793" s="314">
        <v>22000</v>
      </c>
      <c r="F793" s="313" t="s">
        <v>99</v>
      </c>
      <c r="G793" s="315" t="s">
        <v>459</v>
      </c>
    </row>
    <row r="794" spans="1:7" s="310" customFormat="1" ht="9" customHeight="1" x14ac:dyDescent="0.2">
      <c r="A794" s="311">
        <v>791</v>
      </c>
      <c r="B794" s="312">
        <v>45147</v>
      </c>
      <c r="C794" s="313" t="s">
        <v>98</v>
      </c>
      <c r="D794" s="313" t="s">
        <v>29</v>
      </c>
      <c r="E794" s="314">
        <v>86900</v>
      </c>
      <c r="F794" s="313" t="s">
        <v>99</v>
      </c>
      <c r="G794" s="315" t="s">
        <v>887</v>
      </c>
    </row>
    <row r="795" spans="1:7" s="310" customFormat="1" ht="9" customHeight="1" x14ac:dyDescent="0.2">
      <c r="A795" s="311">
        <v>792</v>
      </c>
      <c r="B795" s="312">
        <v>45147</v>
      </c>
      <c r="C795" s="313" t="s">
        <v>98</v>
      </c>
      <c r="D795" s="313" t="s">
        <v>29</v>
      </c>
      <c r="E795" s="314">
        <v>225740</v>
      </c>
      <c r="F795" s="313" t="s">
        <v>99</v>
      </c>
      <c r="G795" s="315" t="s">
        <v>888</v>
      </c>
    </row>
    <row r="796" spans="1:7" s="310" customFormat="1" ht="9" customHeight="1" x14ac:dyDescent="0.2">
      <c r="A796" s="311">
        <v>793</v>
      </c>
      <c r="B796" s="312">
        <v>45148</v>
      </c>
      <c r="C796" s="313" t="s">
        <v>98</v>
      </c>
      <c r="D796" s="313" t="s">
        <v>29</v>
      </c>
      <c r="E796" s="314">
        <v>1200000</v>
      </c>
      <c r="F796" s="313" t="s">
        <v>99</v>
      </c>
      <c r="G796" s="315" t="s">
        <v>889</v>
      </c>
    </row>
    <row r="797" spans="1:7" s="310" customFormat="1" ht="9" customHeight="1" x14ac:dyDescent="0.2">
      <c r="A797" s="311">
        <v>794</v>
      </c>
      <c r="B797" s="312">
        <v>45148</v>
      </c>
      <c r="C797" s="313" t="s">
        <v>98</v>
      </c>
      <c r="D797" s="313" t="s">
        <v>29</v>
      </c>
      <c r="E797" s="314">
        <v>19800</v>
      </c>
      <c r="F797" s="313" t="s">
        <v>99</v>
      </c>
      <c r="G797" s="315" t="s">
        <v>890</v>
      </c>
    </row>
    <row r="798" spans="1:7" s="310" customFormat="1" ht="9" customHeight="1" x14ac:dyDescent="0.2">
      <c r="A798" s="311">
        <v>795</v>
      </c>
      <c r="B798" s="312">
        <v>45148</v>
      </c>
      <c r="C798" s="313" t="s">
        <v>98</v>
      </c>
      <c r="D798" s="313" t="s">
        <v>29</v>
      </c>
      <c r="E798" s="314">
        <v>580200</v>
      </c>
      <c r="F798" s="313" t="s">
        <v>99</v>
      </c>
      <c r="G798" s="315" t="s">
        <v>891</v>
      </c>
    </row>
    <row r="799" spans="1:7" s="310" customFormat="1" ht="9" customHeight="1" x14ac:dyDescent="0.2">
      <c r="A799" s="311">
        <v>796</v>
      </c>
      <c r="B799" s="312">
        <v>45148</v>
      </c>
      <c r="C799" s="313" t="s">
        <v>98</v>
      </c>
      <c r="D799" s="313" t="s">
        <v>29</v>
      </c>
      <c r="E799" s="314">
        <v>280000</v>
      </c>
      <c r="F799" s="313" t="s">
        <v>99</v>
      </c>
      <c r="G799" s="315" t="s">
        <v>892</v>
      </c>
    </row>
    <row r="800" spans="1:7" s="310" customFormat="1" ht="9" customHeight="1" x14ac:dyDescent="0.2">
      <c r="A800" s="311">
        <v>797</v>
      </c>
      <c r="B800" s="312">
        <v>45148</v>
      </c>
      <c r="C800" s="313" t="s">
        <v>98</v>
      </c>
      <c r="D800" s="313" t="s">
        <v>29</v>
      </c>
      <c r="E800" s="314">
        <v>4630080</v>
      </c>
      <c r="F800" s="313" t="s">
        <v>99</v>
      </c>
      <c r="G800" s="315" t="s">
        <v>893</v>
      </c>
    </row>
    <row r="801" spans="1:7" s="310" customFormat="1" ht="9" customHeight="1" x14ac:dyDescent="0.2">
      <c r="A801" s="311">
        <v>798</v>
      </c>
      <c r="B801" s="312">
        <v>45148</v>
      </c>
      <c r="C801" s="313" t="s">
        <v>98</v>
      </c>
      <c r="D801" s="313" t="s">
        <v>29</v>
      </c>
      <c r="E801" s="314">
        <v>541500</v>
      </c>
      <c r="F801" s="313" t="s">
        <v>99</v>
      </c>
      <c r="G801" s="315" t="s">
        <v>894</v>
      </c>
    </row>
    <row r="802" spans="1:7" s="310" customFormat="1" ht="9" customHeight="1" x14ac:dyDescent="0.2">
      <c r="A802" s="311">
        <v>799</v>
      </c>
      <c r="B802" s="312">
        <v>45148</v>
      </c>
      <c r="C802" s="313" t="s">
        <v>98</v>
      </c>
      <c r="D802" s="313" t="s">
        <v>29</v>
      </c>
      <c r="E802" s="314">
        <v>424520</v>
      </c>
      <c r="F802" s="313" t="s">
        <v>99</v>
      </c>
      <c r="G802" s="315" t="s">
        <v>895</v>
      </c>
    </row>
    <row r="803" spans="1:7" s="310" customFormat="1" ht="9" customHeight="1" x14ac:dyDescent="0.2">
      <c r="A803" s="311">
        <v>800</v>
      </c>
      <c r="B803" s="312">
        <v>45148</v>
      </c>
      <c r="C803" s="313" t="s">
        <v>98</v>
      </c>
      <c r="D803" s="313" t="s">
        <v>29</v>
      </c>
      <c r="E803" s="314">
        <v>500500</v>
      </c>
      <c r="F803" s="313" t="s">
        <v>99</v>
      </c>
      <c r="G803" s="315" t="s">
        <v>896</v>
      </c>
    </row>
    <row r="804" spans="1:7" s="310" customFormat="1" ht="9" customHeight="1" x14ac:dyDescent="0.2">
      <c r="A804" s="311">
        <v>801</v>
      </c>
      <c r="B804" s="312">
        <v>45148</v>
      </c>
      <c r="C804" s="313" t="s">
        <v>98</v>
      </c>
      <c r="D804" s="313" t="s">
        <v>29</v>
      </c>
      <c r="E804" s="314">
        <v>1254360</v>
      </c>
      <c r="F804" s="313" t="s">
        <v>99</v>
      </c>
      <c r="G804" s="315" t="s">
        <v>897</v>
      </c>
    </row>
    <row r="805" spans="1:7" s="310" customFormat="1" ht="9" customHeight="1" x14ac:dyDescent="0.2">
      <c r="A805" s="311">
        <v>802</v>
      </c>
      <c r="B805" s="312">
        <v>45148</v>
      </c>
      <c r="C805" s="313" t="s">
        <v>98</v>
      </c>
      <c r="D805" s="313" t="s">
        <v>29</v>
      </c>
      <c r="E805" s="314">
        <v>239330</v>
      </c>
      <c r="F805" s="313" t="s">
        <v>99</v>
      </c>
      <c r="G805" s="315" t="s">
        <v>898</v>
      </c>
    </row>
    <row r="806" spans="1:7" s="310" customFormat="1" ht="9" customHeight="1" x14ac:dyDescent="0.2">
      <c r="A806" s="311">
        <v>803</v>
      </c>
      <c r="B806" s="312">
        <v>45148</v>
      </c>
      <c r="C806" s="313" t="s">
        <v>98</v>
      </c>
      <c r="D806" s="313" t="s">
        <v>29</v>
      </c>
      <c r="E806" s="314">
        <v>193900</v>
      </c>
      <c r="F806" s="313" t="s">
        <v>99</v>
      </c>
      <c r="G806" s="315" t="s">
        <v>899</v>
      </c>
    </row>
    <row r="807" spans="1:7" s="310" customFormat="1" ht="9" customHeight="1" x14ac:dyDescent="0.2">
      <c r="A807" s="311">
        <v>804</v>
      </c>
      <c r="B807" s="312">
        <v>45148</v>
      </c>
      <c r="C807" s="313" t="s">
        <v>98</v>
      </c>
      <c r="D807" s="313" t="s">
        <v>29</v>
      </c>
      <c r="E807" s="314">
        <v>1869000</v>
      </c>
      <c r="F807" s="313" t="s">
        <v>99</v>
      </c>
      <c r="G807" s="315" t="s">
        <v>900</v>
      </c>
    </row>
    <row r="808" spans="1:7" s="310" customFormat="1" ht="9" customHeight="1" x14ac:dyDescent="0.2">
      <c r="A808" s="311">
        <v>805</v>
      </c>
      <c r="B808" s="312">
        <v>45148</v>
      </c>
      <c r="C808" s="313" t="s">
        <v>98</v>
      </c>
      <c r="D808" s="313" t="s">
        <v>29</v>
      </c>
      <c r="E808" s="314">
        <v>320000</v>
      </c>
      <c r="F808" s="313" t="s">
        <v>99</v>
      </c>
      <c r="G808" s="315" t="s">
        <v>901</v>
      </c>
    </row>
    <row r="809" spans="1:7" s="310" customFormat="1" ht="9" customHeight="1" x14ac:dyDescent="0.2">
      <c r="A809" s="311">
        <v>806</v>
      </c>
      <c r="B809" s="312">
        <v>45148</v>
      </c>
      <c r="C809" s="313" t="s">
        <v>98</v>
      </c>
      <c r="D809" s="313" t="s">
        <v>29</v>
      </c>
      <c r="E809" s="314">
        <v>1300000</v>
      </c>
      <c r="F809" s="313" t="s">
        <v>99</v>
      </c>
      <c r="G809" s="315" t="s">
        <v>902</v>
      </c>
    </row>
    <row r="810" spans="1:7" s="310" customFormat="1" ht="9" customHeight="1" x14ac:dyDescent="0.2">
      <c r="A810" s="311">
        <v>807</v>
      </c>
      <c r="B810" s="312">
        <v>45148</v>
      </c>
      <c r="C810" s="313" t="s">
        <v>98</v>
      </c>
      <c r="D810" s="313" t="s">
        <v>29</v>
      </c>
      <c r="E810" s="314">
        <v>84000</v>
      </c>
      <c r="F810" s="313" t="s">
        <v>99</v>
      </c>
      <c r="G810" s="315" t="s">
        <v>903</v>
      </c>
    </row>
    <row r="811" spans="1:7" s="310" customFormat="1" ht="9" customHeight="1" x14ac:dyDescent="0.2">
      <c r="A811" s="311">
        <v>808</v>
      </c>
      <c r="B811" s="312">
        <v>45148</v>
      </c>
      <c r="C811" s="313" t="s">
        <v>98</v>
      </c>
      <c r="D811" s="313" t="s">
        <v>29</v>
      </c>
      <c r="E811" s="314">
        <v>150000</v>
      </c>
      <c r="F811" s="313" t="s">
        <v>99</v>
      </c>
      <c r="G811" s="315" t="s">
        <v>904</v>
      </c>
    </row>
    <row r="812" spans="1:7" s="310" customFormat="1" ht="9" customHeight="1" x14ac:dyDescent="0.2">
      <c r="A812" s="311">
        <v>809</v>
      </c>
      <c r="B812" s="312">
        <v>45148</v>
      </c>
      <c r="C812" s="313" t="s">
        <v>98</v>
      </c>
      <c r="D812" s="313" t="s">
        <v>29</v>
      </c>
      <c r="E812" s="314">
        <v>240000</v>
      </c>
      <c r="F812" s="313" t="s">
        <v>99</v>
      </c>
      <c r="G812" s="315" t="s">
        <v>905</v>
      </c>
    </row>
    <row r="813" spans="1:7" s="310" customFormat="1" ht="9" customHeight="1" x14ac:dyDescent="0.2">
      <c r="A813" s="311">
        <v>810</v>
      </c>
      <c r="B813" s="312">
        <v>45148</v>
      </c>
      <c r="C813" s="313" t="s">
        <v>98</v>
      </c>
      <c r="D813" s="313" t="s">
        <v>29</v>
      </c>
      <c r="E813" s="314">
        <v>700000</v>
      </c>
      <c r="F813" s="313" t="s">
        <v>99</v>
      </c>
      <c r="G813" s="315" t="s">
        <v>906</v>
      </c>
    </row>
    <row r="814" spans="1:7" s="310" customFormat="1" ht="9" customHeight="1" x14ac:dyDescent="0.2">
      <c r="A814" s="311">
        <v>811</v>
      </c>
      <c r="B814" s="312">
        <v>45148</v>
      </c>
      <c r="C814" s="313" t="s">
        <v>98</v>
      </c>
      <c r="D814" s="313" t="s">
        <v>29</v>
      </c>
      <c r="E814" s="314">
        <v>15000</v>
      </c>
      <c r="F814" s="313" t="s">
        <v>99</v>
      </c>
      <c r="G814" s="315" t="s">
        <v>907</v>
      </c>
    </row>
    <row r="815" spans="1:7" s="310" customFormat="1" ht="9" customHeight="1" x14ac:dyDescent="0.2">
      <c r="A815" s="311">
        <v>812</v>
      </c>
      <c r="B815" s="312">
        <v>45149</v>
      </c>
      <c r="C815" s="313" t="s">
        <v>98</v>
      </c>
      <c r="D815" s="313" t="s">
        <v>29</v>
      </c>
      <c r="E815" s="314">
        <v>11000</v>
      </c>
      <c r="F815" s="313" t="s">
        <v>99</v>
      </c>
      <c r="G815" s="315" t="s">
        <v>459</v>
      </c>
    </row>
    <row r="816" spans="1:7" s="310" customFormat="1" ht="9" customHeight="1" x14ac:dyDescent="0.2">
      <c r="A816" s="311">
        <v>813</v>
      </c>
      <c r="B816" s="312">
        <v>45149</v>
      </c>
      <c r="C816" s="313" t="s">
        <v>98</v>
      </c>
      <c r="D816" s="313" t="s">
        <v>29</v>
      </c>
      <c r="E816" s="314">
        <v>11500</v>
      </c>
      <c r="F816" s="313" t="s">
        <v>99</v>
      </c>
      <c r="G816" s="315" t="s">
        <v>459</v>
      </c>
    </row>
    <row r="817" spans="1:7" s="310" customFormat="1" ht="9" customHeight="1" x14ac:dyDescent="0.2">
      <c r="A817" s="311">
        <v>814</v>
      </c>
      <c r="B817" s="312">
        <v>45149</v>
      </c>
      <c r="C817" s="313" t="s">
        <v>98</v>
      </c>
      <c r="D817" s="313" t="s">
        <v>29</v>
      </c>
      <c r="E817" s="314">
        <v>125560</v>
      </c>
      <c r="F817" s="313" t="s">
        <v>99</v>
      </c>
      <c r="G817" s="315" t="s">
        <v>908</v>
      </c>
    </row>
    <row r="818" spans="1:7" s="310" customFormat="1" ht="9" customHeight="1" x14ac:dyDescent="0.2">
      <c r="A818" s="311">
        <v>815</v>
      </c>
      <c r="B818" s="312">
        <v>45149</v>
      </c>
      <c r="C818" s="313" t="s">
        <v>98</v>
      </c>
      <c r="D818" s="313" t="s">
        <v>29</v>
      </c>
      <c r="E818" s="314">
        <v>297500</v>
      </c>
      <c r="F818" s="313" t="s">
        <v>99</v>
      </c>
      <c r="G818" s="315" t="s">
        <v>909</v>
      </c>
    </row>
    <row r="819" spans="1:7" s="310" customFormat="1" ht="9" customHeight="1" x14ac:dyDescent="0.2">
      <c r="A819" s="311">
        <v>816</v>
      </c>
      <c r="B819" s="312">
        <v>45149</v>
      </c>
      <c r="C819" s="313" t="s">
        <v>98</v>
      </c>
      <c r="D819" s="313" t="s">
        <v>29</v>
      </c>
      <c r="E819" s="314">
        <v>23000</v>
      </c>
      <c r="F819" s="313" t="s">
        <v>99</v>
      </c>
      <c r="G819" s="315" t="s">
        <v>459</v>
      </c>
    </row>
    <row r="820" spans="1:7" s="310" customFormat="1" ht="9" customHeight="1" x14ac:dyDescent="0.2">
      <c r="A820" s="311">
        <v>817</v>
      </c>
      <c r="B820" s="312">
        <v>45149</v>
      </c>
      <c r="C820" s="313" t="s">
        <v>98</v>
      </c>
      <c r="D820" s="313" t="s">
        <v>29</v>
      </c>
      <c r="E820" s="314">
        <v>14000</v>
      </c>
      <c r="F820" s="313" t="s">
        <v>99</v>
      </c>
      <c r="G820" s="315" t="s">
        <v>459</v>
      </c>
    </row>
    <row r="821" spans="1:7" s="310" customFormat="1" ht="9" customHeight="1" x14ac:dyDescent="0.2">
      <c r="A821" s="311">
        <v>818</v>
      </c>
      <c r="B821" s="312">
        <v>45154</v>
      </c>
      <c r="C821" s="313" t="s">
        <v>98</v>
      </c>
      <c r="D821" s="313" t="s">
        <v>29</v>
      </c>
      <c r="E821" s="314">
        <v>34779000</v>
      </c>
      <c r="F821" s="313" t="s">
        <v>99</v>
      </c>
      <c r="G821" s="315" t="s">
        <v>910</v>
      </c>
    </row>
    <row r="822" spans="1:7" s="310" customFormat="1" ht="9" customHeight="1" x14ac:dyDescent="0.2">
      <c r="A822" s="311">
        <v>819</v>
      </c>
      <c r="B822" s="312">
        <v>45159</v>
      </c>
      <c r="C822" s="313" t="s">
        <v>98</v>
      </c>
      <c r="D822" s="313" t="s">
        <v>29</v>
      </c>
      <c r="E822" s="314">
        <v>175800</v>
      </c>
      <c r="F822" s="313" t="s">
        <v>99</v>
      </c>
      <c r="G822" s="315" t="s">
        <v>911</v>
      </c>
    </row>
    <row r="823" spans="1:7" s="310" customFormat="1" ht="9" customHeight="1" x14ac:dyDescent="0.2">
      <c r="A823" s="311">
        <v>820</v>
      </c>
      <c r="B823" s="312">
        <v>45159</v>
      </c>
      <c r="C823" s="313" t="s">
        <v>98</v>
      </c>
      <c r="D823" s="313" t="s">
        <v>29</v>
      </c>
      <c r="E823" s="314">
        <v>20250</v>
      </c>
      <c r="F823" s="313" t="s">
        <v>99</v>
      </c>
      <c r="G823" s="315" t="s">
        <v>532</v>
      </c>
    </row>
    <row r="824" spans="1:7" s="310" customFormat="1" ht="9" customHeight="1" x14ac:dyDescent="0.2">
      <c r="A824" s="311">
        <v>821</v>
      </c>
      <c r="B824" s="312">
        <v>45159</v>
      </c>
      <c r="C824" s="313" t="s">
        <v>98</v>
      </c>
      <c r="D824" s="313" t="s">
        <v>29</v>
      </c>
      <c r="E824" s="314">
        <v>195000</v>
      </c>
      <c r="F824" s="313" t="s">
        <v>99</v>
      </c>
      <c r="G824" s="315" t="s">
        <v>912</v>
      </c>
    </row>
    <row r="825" spans="1:7" s="310" customFormat="1" ht="9" customHeight="1" x14ac:dyDescent="0.2">
      <c r="A825" s="311">
        <v>822</v>
      </c>
      <c r="B825" s="312">
        <v>45159</v>
      </c>
      <c r="C825" s="313" t="s">
        <v>98</v>
      </c>
      <c r="D825" s="313" t="s">
        <v>29</v>
      </c>
      <c r="E825" s="314">
        <v>199100</v>
      </c>
      <c r="F825" s="313" t="s">
        <v>99</v>
      </c>
      <c r="G825" s="315" t="s">
        <v>913</v>
      </c>
    </row>
    <row r="826" spans="1:7" s="310" customFormat="1" ht="9" customHeight="1" x14ac:dyDescent="0.2">
      <c r="A826" s="311">
        <v>823</v>
      </c>
      <c r="B826" s="312">
        <v>45159</v>
      </c>
      <c r="C826" s="313" t="s">
        <v>98</v>
      </c>
      <c r="D826" s="313" t="s">
        <v>29</v>
      </c>
      <c r="E826" s="314">
        <v>32300</v>
      </c>
      <c r="F826" s="313" t="s">
        <v>99</v>
      </c>
      <c r="G826" s="315" t="s">
        <v>914</v>
      </c>
    </row>
    <row r="827" spans="1:7" s="310" customFormat="1" ht="9" customHeight="1" x14ac:dyDescent="0.2">
      <c r="A827" s="311">
        <v>824</v>
      </c>
      <c r="B827" s="312">
        <v>45159</v>
      </c>
      <c r="C827" s="313" t="s">
        <v>98</v>
      </c>
      <c r="D827" s="313" t="s">
        <v>29</v>
      </c>
      <c r="E827" s="314">
        <v>19250</v>
      </c>
      <c r="F827" s="313" t="s">
        <v>99</v>
      </c>
      <c r="G827" s="315" t="s">
        <v>915</v>
      </c>
    </row>
    <row r="828" spans="1:7" s="310" customFormat="1" ht="9" customHeight="1" x14ac:dyDescent="0.2">
      <c r="A828" s="311">
        <v>825</v>
      </c>
      <c r="B828" s="312">
        <v>45161</v>
      </c>
      <c r="C828" s="313" t="s">
        <v>98</v>
      </c>
      <c r="D828" s="313" t="s">
        <v>29</v>
      </c>
      <c r="E828" s="314">
        <v>133960</v>
      </c>
      <c r="F828" s="313" t="s">
        <v>99</v>
      </c>
      <c r="G828" s="315" t="s">
        <v>486</v>
      </c>
    </row>
    <row r="829" spans="1:7" s="310" customFormat="1" ht="9" customHeight="1" x14ac:dyDescent="0.2">
      <c r="A829" s="311">
        <v>826</v>
      </c>
      <c r="B829" s="312">
        <v>45161</v>
      </c>
      <c r="C829" s="313" t="s">
        <v>98</v>
      </c>
      <c r="D829" s="313" t="s">
        <v>29</v>
      </c>
      <c r="E829" s="314">
        <v>13500</v>
      </c>
      <c r="F829" s="313" t="s">
        <v>99</v>
      </c>
      <c r="G829" s="315" t="s">
        <v>459</v>
      </c>
    </row>
    <row r="830" spans="1:7" s="310" customFormat="1" ht="9" customHeight="1" x14ac:dyDescent="0.2">
      <c r="A830" s="311">
        <v>827</v>
      </c>
      <c r="B830" s="312">
        <v>45161</v>
      </c>
      <c r="C830" s="313" t="s">
        <v>98</v>
      </c>
      <c r="D830" s="313" t="s">
        <v>29</v>
      </c>
      <c r="E830" s="314">
        <v>39900</v>
      </c>
      <c r="F830" s="313" t="s">
        <v>99</v>
      </c>
      <c r="G830" s="315" t="s">
        <v>916</v>
      </c>
    </row>
    <row r="831" spans="1:7" s="310" customFormat="1" ht="9" customHeight="1" x14ac:dyDescent="0.2">
      <c r="A831" s="311">
        <v>828</v>
      </c>
      <c r="B831" s="312">
        <v>45161</v>
      </c>
      <c r="C831" s="313" t="s">
        <v>98</v>
      </c>
      <c r="D831" s="313" t="s">
        <v>29</v>
      </c>
      <c r="E831" s="314">
        <v>9000</v>
      </c>
      <c r="F831" s="313" t="s">
        <v>99</v>
      </c>
      <c r="G831" s="315" t="s">
        <v>459</v>
      </c>
    </row>
    <row r="832" spans="1:7" s="310" customFormat="1" ht="9" customHeight="1" x14ac:dyDescent="0.2">
      <c r="A832" s="311">
        <v>829</v>
      </c>
      <c r="B832" s="312">
        <v>45161</v>
      </c>
      <c r="C832" s="313" t="s">
        <v>98</v>
      </c>
      <c r="D832" s="313" t="s">
        <v>29</v>
      </c>
      <c r="E832" s="314">
        <v>20000</v>
      </c>
      <c r="F832" s="313" t="s">
        <v>99</v>
      </c>
      <c r="G832" s="315" t="s">
        <v>917</v>
      </c>
    </row>
    <row r="833" spans="1:7" s="310" customFormat="1" ht="9" customHeight="1" x14ac:dyDescent="0.2">
      <c r="A833" s="311">
        <v>830</v>
      </c>
      <c r="B833" s="312">
        <v>45161</v>
      </c>
      <c r="C833" s="313" t="s">
        <v>98</v>
      </c>
      <c r="D833" s="313" t="s">
        <v>29</v>
      </c>
      <c r="E833" s="314">
        <v>8000</v>
      </c>
      <c r="F833" s="313" t="s">
        <v>99</v>
      </c>
      <c r="G833" s="315" t="s">
        <v>459</v>
      </c>
    </row>
    <row r="834" spans="1:7" s="310" customFormat="1" ht="9" customHeight="1" x14ac:dyDescent="0.2">
      <c r="A834" s="311">
        <v>831</v>
      </c>
      <c r="B834" s="312">
        <v>45161</v>
      </c>
      <c r="C834" s="313" t="s">
        <v>98</v>
      </c>
      <c r="D834" s="313" t="s">
        <v>29</v>
      </c>
      <c r="E834" s="314">
        <v>8460</v>
      </c>
      <c r="F834" s="313" t="s">
        <v>99</v>
      </c>
      <c r="G834" s="315" t="s">
        <v>918</v>
      </c>
    </row>
    <row r="835" spans="1:7" s="310" customFormat="1" ht="9" customHeight="1" x14ac:dyDescent="0.2">
      <c r="A835" s="311">
        <v>832</v>
      </c>
      <c r="B835" s="312">
        <v>45161</v>
      </c>
      <c r="C835" s="313" t="s">
        <v>98</v>
      </c>
      <c r="D835" s="313" t="s">
        <v>29</v>
      </c>
      <c r="E835" s="314">
        <v>159070</v>
      </c>
      <c r="F835" s="313" t="s">
        <v>99</v>
      </c>
      <c r="G835" s="315" t="s">
        <v>916</v>
      </c>
    </row>
    <row r="836" spans="1:7" s="310" customFormat="1" ht="9" customHeight="1" x14ac:dyDescent="0.2">
      <c r="A836" s="311">
        <v>833</v>
      </c>
      <c r="B836" s="312">
        <v>45163</v>
      </c>
      <c r="C836" s="313" t="s">
        <v>98</v>
      </c>
      <c r="D836" s="313" t="s">
        <v>29</v>
      </c>
      <c r="E836" s="314">
        <v>9076360</v>
      </c>
      <c r="F836" s="313" t="s">
        <v>99</v>
      </c>
      <c r="G836" s="315" t="s">
        <v>919</v>
      </c>
    </row>
    <row r="837" spans="1:7" s="310" customFormat="1" ht="9" customHeight="1" x14ac:dyDescent="0.2">
      <c r="A837" s="305">
        <v>834</v>
      </c>
      <c r="B837" s="306">
        <v>45163</v>
      </c>
      <c r="C837" s="307" t="s">
        <v>98</v>
      </c>
      <c r="D837" s="307" t="s">
        <v>29</v>
      </c>
      <c r="E837" s="308">
        <v>664300</v>
      </c>
      <c r="F837" s="307" t="s">
        <v>99</v>
      </c>
      <c r="G837" s="309" t="s">
        <v>920</v>
      </c>
    </row>
    <row r="838" spans="1:7" s="310" customFormat="1" ht="9" customHeight="1" x14ac:dyDescent="0.2">
      <c r="A838" s="311">
        <v>835</v>
      </c>
      <c r="B838" s="312">
        <v>45163</v>
      </c>
      <c r="C838" s="313" t="s">
        <v>98</v>
      </c>
      <c r="D838" s="313" t="s">
        <v>29</v>
      </c>
      <c r="E838" s="314">
        <v>7000</v>
      </c>
      <c r="F838" s="313" t="s">
        <v>99</v>
      </c>
      <c r="G838" s="315" t="s">
        <v>921</v>
      </c>
    </row>
    <row r="839" spans="1:7" s="310" customFormat="1" ht="9" customHeight="1" x14ac:dyDescent="0.2">
      <c r="A839" s="311">
        <v>836</v>
      </c>
      <c r="B839" s="312">
        <v>45163</v>
      </c>
      <c r="C839" s="313" t="s">
        <v>98</v>
      </c>
      <c r="D839" s="313" t="s">
        <v>29</v>
      </c>
      <c r="E839" s="314">
        <v>142000</v>
      </c>
      <c r="F839" s="313" t="s">
        <v>99</v>
      </c>
      <c r="G839" s="315" t="s">
        <v>922</v>
      </c>
    </row>
    <row r="840" spans="1:7" s="310" customFormat="1" ht="9" customHeight="1" x14ac:dyDescent="0.2">
      <c r="A840" s="311">
        <v>837</v>
      </c>
      <c r="B840" s="312">
        <v>45163</v>
      </c>
      <c r="C840" s="313" t="s">
        <v>98</v>
      </c>
      <c r="D840" s="313" t="s">
        <v>29</v>
      </c>
      <c r="E840" s="314">
        <v>26575760</v>
      </c>
      <c r="F840" s="313" t="s">
        <v>99</v>
      </c>
      <c r="G840" s="315" t="s">
        <v>923</v>
      </c>
    </row>
    <row r="841" spans="1:7" s="310" customFormat="1" ht="9" customHeight="1" x14ac:dyDescent="0.2">
      <c r="A841" s="311">
        <v>838</v>
      </c>
      <c r="B841" s="312">
        <v>45163</v>
      </c>
      <c r="C841" s="313" t="s">
        <v>98</v>
      </c>
      <c r="D841" s="313" t="s">
        <v>29</v>
      </c>
      <c r="E841" s="314">
        <v>22578560</v>
      </c>
      <c r="F841" s="313" t="s">
        <v>99</v>
      </c>
      <c r="G841" s="315" t="s">
        <v>924</v>
      </c>
    </row>
    <row r="842" spans="1:7" s="310" customFormat="1" ht="9" customHeight="1" x14ac:dyDescent="0.2">
      <c r="A842" s="311">
        <v>839</v>
      </c>
      <c r="B842" s="312">
        <v>45163</v>
      </c>
      <c r="C842" s="313" t="s">
        <v>98</v>
      </c>
      <c r="D842" s="313" t="s">
        <v>29</v>
      </c>
      <c r="E842" s="314">
        <v>50290</v>
      </c>
      <c r="F842" s="313" t="s">
        <v>99</v>
      </c>
      <c r="G842" s="315" t="s">
        <v>925</v>
      </c>
    </row>
    <row r="843" spans="1:7" s="310" customFormat="1" ht="9" customHeight="1" x14ac:dyDescent="0.2">
      <c r="A843" s="311">
        <v>840</v>
      </c>
      <c r="B843" s="312">
        <v>45163</v>
      </c>
      <c r="C843" s="313" t="s">
        <v>98</v>
      </c>
      <c r="D843" s="313" t="s">
        <v>29</v>
      </c>
      <c r="E843" s="314">
        <v>5848310</v>
      </c>
      <c r="F843" s="313" t="s">
        <v>99</v>
      </c>
      <c r="G843" s="315" t="s">
        <v>919</v>
      </c>
    </row>
    <row r="844" spans="1:7" s="310" customFormat="1" ht="9" customHeight="1" x14ac:dyDescent="0.2">
      <c r="A844" s="311">
        <v>841</v>
      </c>
      <c r="B844" s="312">
        <v>45163</v>
      </c>
      <c r="C844" s="313" t="s">
        <v>98</v>
      </c>
      <c r="D844" s="313" t="s">
        <v>29</v>
      </c>
      <c r="E844" s="314">
        <v>88800</v>
      </c>
      <c r="F844" s="313" t="s">
        <v>99</v>
      </c>
      <c r="G844" s="315" t="s">
        <v>926</v>
      </c>
    </row>
    <row r="845" spans="1:7" s="310" customFormat="1" ht="9" customHeight="1" x14ac:dyDescent="0.2">
      <c r="A845" s="311">
        <v>842</v>
      </c>
      <c r="B845" s="312">
        <v>45163</v>
      </c>
      <c r="C845" s="313" t="s">
        <v>98</v>
      </c>
      <c r="D845" s="313" t="s">
        <v>29</v>
      </c>
      <c r="E845" s="314">
        <v>24305280</v>
      </c>
      <c r="F845" s="313" t="s">
        <v>99</v>
      </c>
      <c r="G845" s="315" t="s">
        <v>927</v>
      </c>
    </row>
    <row r="846" spans="1:7" s="310" customFormat="1" ht="9" customHeight="1" x14ac:dyDescent="0.2">
      <c r="A846" s="311">
        <v>843</v>
      </c>
      <c r="B846" s="312">
        <v>45163</v>
      </c>
      <c r="C846" s="313" t="s">
        <v>98</v>
      </c>
      <c r="D846" s="313" t="s">
        <v>29</v>
      </c>
      <c r="E846" s="314">
        <v>2706120</v>
      </c>
      <c r="F846" s="313" t="s">
        <v>99</v>
      </c>
      <c r="G846" s="315" t="s">
        <v>927</v>
      </c>
    </row>
    <row r="847" spans="1:7" s="310" customFormat="1" ht="9" customHeight="1" x14ac:dyDescent="0.2">
      <c r="A847" s="311">
        <v>844</v>
      </c>
      <c r="B847" s="312">
        <v>45163</v>
      </c>
      <c r="C847" s="313" t="s">
        <v>98</v>
      </c>
      <c r="D847" s="313" t="s">
        <v>29</v>
      </c>
      <c r="E847" s="314">
        <v>42600</v>
      </c>
      <c r="F847" s="313" t="s">
        <v>99</v>
      </c>
      <c r="G847" s="315" t="s">
        <v>925</v>
      </c>
    </row>
    <row r="848" spans="1:7" s="310" customFormat="1" ht="9" customHeight="1" x14ac:dyDescent="0.2">
      <c r="A848" s="311">
        <v>845</v>
      </c>
      <c r="B848" s="312">
        <v>45166</v>
      </c>
      <c r="C848" s="313" t="s">
        <v>98</v>
      </c>
      <c r="D848" s="313" t="s">
        <v>29</v>
      </c>
      <c r="E848" s="314">
        <v>100000</v>
      </c>
      <c r="F848" s="313" t="s">
        <v>99</v>
      </c>
      <c r="G848" s="315" t="s">
        <v>928</v>
      </c>
    </row>
    <row r="849" spans="1:7" s="310" customFormat="1" ht="9" customHeight="1" x14ac:dyDescent="0.2">
      <c r="A849" s="311">
        <v>846</v>
      </c>
      <c r="B849" s="312">
        <v>45166</v>
      </c>
      <c r="C849" s="313" t="s">
        <v>98</v>
      </c>
      <c r="D849" s="313" t="s">
        <v>29</v>
      </c>
      <c r="E849" s="314">
        <v>751020</v>
      </c>
      <c r="F849" s="313" t="s">
        <v>99</v>
      </c>
      <c r="G849" s="315" t="s">
        <v>929</v>
      </c>
    </row>
    <row r="850" spans="1:7" s="310" customFormat="1" ht="9" customHeight="1" x14ac:dyDescent="0.2">
      <c r="A850" s="311">
        <v>847</v>
      </c>
      <c r="B850" s="312">
        <v>45166</v>
      </c>
      <c r="C850" s="313" t="s">
        <v>98</v>
      </c>
      <c r="D850" s="313" t="s">
        <v>29</v>
      </c>
      <c r="E850" s="314">
        <v>473020</v>
      </c>
      <c r="F850" s="313" t="s">
        <v>99</v>
      </c>
      <c r="G850" s="315" t="s">
        <v>289</v>
      </c>
    </row>
    <row r="851" spans="1:7" s="310" customFormat="1" ht="9" customHeight="1" x14ac:dyDescent="0.2">
      <c r="A851" s="311">
        <v>848</v>
      </c>
      <c r="B851" s="312">
        <v>45166</v>
      </c>
      <c r="C851" s="313" t="s">
        <v>98</v>
      </c>
      <c r="D851" s="313" t="s">
        <v>29</v>
      </c>
      <c r="E851" s="314">
        <v>904430</v>
      </c>
      <c r="F851" s="313" t="s">
        <v>99</v>
      </c>
      <c r="G851" s="315" t="s">
        <v>580</v>
      </c>
    </row>
    <row r="852" spans="1:7" s="310" customFormat="1" ht="9" customHeight="1" x14ac:dyDescent="0.2">
      <c r="A852" s="311">
        <v>849</v>
      </c>
      <c r="B852" s="312">
        <v>45166</v>
      </c>
      <c r="C852" s="313" t="s">
        <v>98</v>
      </c>
      <c r="D852" s="313" t="s">
        <v>29</v>
      </c>
      <c r="E852" s="314">
        <v>110000</v>
      </c>
      <c r="F852" s="313" t="s">
        <v>99</v>
      </c>
      <c r="G852" s="315" t="s">
        <v>383</v>
      </c>
    </row>
    <row r="853" spans="1:7" s="310" customFormat="1" ht="9" customHeight="1" x14ac:dyDescent="0.2">
      <c r="A853" s="311">
        <v>850</v>
      </c>
      <c r="B853" s="312">
        <v>45166</v>
      </c>
      <c r="C853" s="313" t="s">
        <v>98</v>
      </c>
      <c r="D853" s="313" t="s">
        <v>29</v>
      </c>
      <c r="E853" s="314">
        <v>1000000</v>
      </c>
      <c r="F853" s="313" t="s">
        <v>99</v>
      </c>
      <c r="G853" s="315" t="s">
        <v>930</v>
      </c>
    </row>
    <row r="854" spans="1:7" s="310" customFormat="1" ht="9" customHeight="1" x14ac:dyDescent="0.2">
      <c r="A854" s="311">
        <v>851</v>
      </c>
      <c r="B854" s="312">
        <v>45166</v>
      </c>
      <c r="C854" s="313" t="s">
        <v>98</v>
      </c>
      <c r="D854" s="313" t="s">
        <v>29</v>
      </c>
      <c r="E854" s="314">
        <v>14000</v>
      </c>
      <c r="F854" s="313" t="s">
        <v>99</v>
      </c>
      <c r="G854" s="315" t="s">
        <v>459</v>
      </c>
    </row>
    <row r="855" spans="1:7" s="310" customFormat="1" ht="9" customHeight="1" x14ac:dyDescent="0.2">
      <c r="A855" s="311">
        <v>852</v>
      </c>
      <c r="B855" s="312">
        <v>45166</v>
      </c>
      <c r="C855" s="313" t="s">
        <v>98</v>
      </c>
      <c r="D855" s="313" t="s">
        <v>29</v>
      </c>
      <c r="E855" s="314">
        <v>27500</v>
      </c>
      <c r="F855" s="313" t="s">
        <v>99</v>
      </c>
      <c r="G855" s="315" t="s">
        <v>459</v>
      </c>
    </row>
    <row r="856" spans="1:7" s="310" customFormat="1" ht="9" customHeight="1" x14ac:dyDescent="0.2">
      <c r="A856" s="311">
        <v>853</v>
      </c>
      <c r="B856" s="312">
        <v>45166</v>
      </c>
      <c r="C856" s="313" t="s">
        <v>98</v>
      </c>
      <c r="D856" s="313" t="s">
        <v>29</v>
      </c>
      <c r="E856" s="314">
        <v>11000</v>
      </c>
      <c r="F856" s="313" t="s">
        <v>99</v>
      </c>
      <c r="G856" s="315" t="s">
        <v>459</v>
      </c>
    </row>
    <row r="857" spans="1:7" s="310" customFormat="1" ht="9" customHeight="1" x14ac:dyDescent="0.2">
      <c r="A857" s="311">
        <v>854</v>
      </c>
      <c r="B857" s="312">
        <v>45166</v>
      </c>
      <c r="C857" s="313" t="s">
        <v>98</v>
      </c>
      <c r="D857" s="313" t="s">
        <v>29</v>
      </c>
      <c r="E857" s="314">
        <v>299000</v>
      </c>
      <c r="F857" s="313" t="s">
        <v>99</v>
      </c>
      <c r="G857" s="315" t="s">
        <v>931</v>
      </c>
    </row>
    <row r="858" spans="1:7" s="310" customFormat="1" ht="9" customHeight="1" x14ac:dyDescent="0.2">
      <c r="A858" s="311">
        <v>855</v>
      </c>
      <c r="B858" s="312">
        <v>45166</v>
      </c>
      <c r="C858" s="313" t="s">
        <v>98</v>
      </c>
      <c r="D858" s="313" t="s">
        <v>29</v>
      </c>
      <c r="E858" s="314">
        <v>1650000</v>
      </c>
      <c r="F858" s="313" t="s">
        <v>99</v>
      </c>
      <c r="G858" s="315" t="s">
        <v>932</v>
      </c>
    </row>
    <row r="859" spans="1:7" s="310" customFormat="1" ht="9" customHeight="1" x14ac:dyDescent="0.2">
      <c r="A859" s="311">
        <v>856</v>
      </c>
      <c r="B859" s="312">
        <v>45168</v>
      </c>
      <c r="C859" s="313" t="s">
        <v>98</v>
      </c>
      <c r="D859" s="313" t="s">
        <v>29</v>
      </c>
      <c r="E859" s="314">
        <v>9400</v>
      </c>
      <c r="F859" s="313" t="s">
        <v>99</v>
      </c>
      <c r="G859" s="315" t="s">
        <v>459</v>
      </c>
    </row>
    <row r="860" spans="1:7" s="310" customFormat="1" ht="9" customHeight="1" x14ac:dyDescent="0.2">
      <c r="A860" s="311">
        <v>857</v>
      </c>
      <c r="B860" s="312">
        <v>45168</v>
      </c>
      <c r="C860" s="313" t="s">
        <v>98</v>
      </c>
      <c r="D860" s="313" t="s">
        <v>29</v>
      </c>
      <c r="E860" s="314">
        <v>127190</v>
      </c>
      <c r="F860" s="313" t="s">
        <v>99</v>
      </c>
      <c r="G860" s="315" t="s">
        <v>933</v>
      </c>
    </row>
    <row r="861" spans="1:7" s="310" customFormat="1" ht="9" customHeight="1" x14ac:dyDescent="0.2">
      <c r="A861" s="311">
        <v>858</v>
      </c>
      <c r="B861" s="312">
        <v>45168</v>
      </c>
      <c r="C861" s="313" t="s">
        <v>98</v>
      </c>
      <c r="D861" s="313" t="s">
        <v>29</v>
      </c>
      <c r="E861" s="314">
        <v>399000</v>
      </c>
      <c r="F861" s="313" t="s">
        <v>99</v>
      </c>
      <c r="G861" s="315" t="s">
        <v>934</v>
      </c>
    </row>
    <row r="862" spans="1:7" s="310" customFormat="1" ht="9" customHeight="1" x14ac:dyDescent="0.2">
      <c r="A862" s="311">
        <v>859</v>
      </c>
      <c r="B862" s="312">
        <v>45168</v>
      </c>
      <c r="C862" s="313" t="s">
        <v>98</v>
      </c>
      <c r="D862" s="313" t="s">
        <v>29</v>
      </c>
      <c r="E862" s="314">
        <v>80790</v>
      </c>
      <c r="F862" s="313" t="s">
        <v>99</v>
      </c>
      <c r="G862" s="315" t="s">
        <v>732</v>
      </c>
    </row>
    <row r="863" spans="1:7" s="310" customFormat="1" ht="9" customHeight="1" x14ac:dyDescent="0.2">
      <c r="A863" s="311">
        <v>860</v>
      </c>
      <c r="B863" s="312">
        <v>45168</v>
      </c>
      <c r="C863" s="313" t="s">
        <v>98</v>
      </c>
      <c r="D863" s="313" t="s">
        <v>29</v>
      </c>
      <c r="E863" s="314">
        <v>108000</v>
      </c>
      <c r="F863" s="313" t="s">
        <v>99</v>
      </c>
      <c r="G863" s="315" t="s">
        <v>935</v>
      </c>
    </row>
    <row r="864" spans="1:7" s="310" customFormat="1" ht="9" customHeight="1" x14ac:dyDescent="0.2">
      <c r="A864" s="311">
        <v>861</v>
      </c>
      <c r="B864" s="312">
        <v>45168</v>
      </c>
      <c r="C864" s="313" t="s">
        <v>98</v>
      </c>
      <c r="D864" s="313" t="s">
        <v>29</v>
      </c>
      <c r="E864" s="314">
        <v>290000</v>
      </c>
      <c r="F864" s="313" t="s">
        <v>99</v>
      </c>
      <c r="G864" s="315" t="s">
        <v>936</v>
      </c>
    </row>
    <row r="865" spans="1:7" s="310" customFormat="1" ht="9" customHeight="1" x14ac:dyDescent="0.2">
      <c r="A865" s="311">
        <v>862</v>
      </c>
      <c r="B865" s="312">
        <v>45169</v>
      </c>
      <c r="C865" s="313" t="s">
        <v>98</v>
      </c>
      <c r="D865" s="313" t="s">
        <v>29</v>
      </c>
      <c r="E865" s="314">
        <v>4200000</v>
      </c>
      <c r="F865" s="313" t="s">
        <v>99</v>
      </c>
      <c r="G865" s="315" t="s">
        <v>937</v>
      </c>
    </row>
    <row r="866" spans="1:7" s="310" customFormat="1" ht="9" customHeight="1" x14ac:dyDescent="0.2">
      <c r="A866" s="311">
        <v>863</v>
      </c>
      <c r="B866" s="312">
        <v>45170</v>
      </c>
      <c r="C866" s="313" t="s">
        <v>98</v>
      </c>
      <c r="D866" s="313" t="s">
        <v>29</v>
      </c>
      <c r="E866" s="314">
        <v>74650</v>
      </c>
      <c r="F866" s="313" t="s">
        <v>99</v>
      </c>
      <c r="G866" s="315" t="s">
        <v>648</v>
      </c>
    </row>
    <row r="867" spans="1:7" s="310" customFormat="1" ht="9" customHeight="1" x14ac:dyDescent="0.2">
      <c r="A867" s="311">
        <v>864</v>
      </c>
      <c r="B867" s="312">
        <v>45173</v>
      </c>
      <c r="C867" s="313" t="s">
        <v>98</v>
      </c>
      <c r="D867" s="313" t="s">
        <v>29</v>
      </c>
      <c r="E867" s="314">
        <v>22400</v>
      </c>
      <c r="F867" s="313" t="s">
        <v>99</v>
      </c>
      <c r="G867" s="315" t="s">
        <v>938</v>
      </c>
    </row>
    <row r="868" spans="1:7" s="310" customFormat="1" ht="9" customHeight="1" x14ac:dyDescent="0.2">
      <c r="A868" s="311">
        <v>865</v>
      </c>
      <c r="B868" s="312">
        <v>45173</v>
      </c>
      <c r="C868" s="313" t="s">
        <v>98</v>
      </c>
      <c r="D868" s="313" t="s">
        <v>29</v>
      </c>
      <c r="E868" s="314">
        <v>69840</v>
      </c>
      <c r="F868" s="313" t="s">
        <v>99</v>
      </c>
      <c r="G868" s="315" t="s">
        <v>641</v>
      </c>
    </row>
    <row r="869" spans="1:7" s="310" customFormat="1" ht="9" customHeight="1" x14ac:dyDescent="0.2">
      <c r="A869" s="311">
        <v>866</v>
      </c>
      <c r="B869" s="312">
        <v>45175</v>
      </c>
      <c r="C869" s="313" t="s">
        <v>98</v>
      </c>
      <c r="D869" s="313" t="s">
        <v>29</v>
      </c>
      <c r="E869" s="314">
        <v>34570</v>
      </c>
      <c r="F869" s="313" t="s">
        <v>99</v>
      </c>
      <c r="G869" s="315" t="s">
        <v>939</v>
      </c>
    </row>
    <row r="870" spans="1:7" s="310" customFormat="1" ht="9" customHeight="1" x14ac:dyDescent="0.2">
      <c r="A870" s="311">
        <v>867</v>
      </c>
      <c r="B870" s="312">
        <v>45175</v>
      </c>
      <c r="C870" s="313" t="s">
        <v>98</v>
      </c>
      <c r="D870" s="313" t="s">
        <v>29</v>
      </c>
      <c r="E870" s="314">
        <v>15300</v>
      </c>
      <c r="F870" s="313" t="s">
        <v>99</v>
      </c>
      <c r="G870" s="315" t="s">
        <v>940</v>
      </c>
    </row>
    <row r="871" spans="1:7" s="310" customFormat="1" ht="9" customHeight="1" x14ac:dyDescent="0.2">
      <c r="A871" s="311">
        <v>868</v>
      </c>
      <c r="B871" s="312">
        <v>45175</v>
      </c>
      <c r="C871" s="313" t="s">
        <v>98</v>
      </c>
      <c r="D871" s="313" t="s">
        <v>29</v>
      </c>
      <c r="E871" s="314">
        <v>57000</v>
      </c>
      <c r="F871" s="313" t="s">
        <v>99</v>
      </c>
      <c r="G871" s="315" t="s">
        <v>459</v>
      </c>
    </row>
    <row r="872" spans="1:7" s="310" customFormat="1" ht="9" customHeight="1" x14ac:dyDescent="0.2">
      <c r="A872" s="311">
        <v>869</v>
      </c>
      <c r="B872" s="312">
        <v>45177</v>
      </c>
      <c r="C872" s="313" t="s">
        <v>98</v>
      </c>
      <c r="D872" s="313" t="s">
        <v>29</v>
      </c>
      <c r="E872" s="314">
        <v>5000</v>
      </c>
      <c r="F872" s="313" t="s">
        <v>99</v>
      </c>
      <c r="G872" s="315" t="s">
        <v>941</v>
      </c>
    </row>
    <row r="873" spans="1:7" s="310" customFormat="1" ht="9" customHeight="1" x14ac:dyDescent="0.2">
      <c r="A873" s="311">
        <v>870</v>
      </c>
      <c r="B873" s="312">
        <v>45177</v>
      </c>
      <c r="C873" s="313" t="s">
        <v>98</v>
      </c>
      <c r="D873" s="313" t="s">
        <v>29</v>
      </c>
      <c r="E873" s="314">
        <v>28000</v>
      </c>
      <c r="F873" s="313" t="s">
        <v>99</v>
      </c>
      <c r="G873" s="315" t="s">
        <v>942</v>
      </c>
    </row>
    <row r="874" spans="1:7" s="310" customFormat="1" ht="9" customHeight="1" x14ac:dyDescent="0.2">
      <c r="A874" s="311">
        <v>871</v>
      </c>
      <c r="B874" s="312">
        <v>45177</v>
      </c>
      <c r="C874" s="313" t="s">
        <v>98</v>
      </c>
      <c r="D874" s="313" t="s">
        <v>29</v>
      </c>
      <c r="E874" s="314">
        <v>320000</v>
      </c>
      <c r="F874" s="313" t="s">
        <v>99</v>
      </c>
      <c r="G874" s="315" t="s">
        <v>943</v>
      </c>
    </row>
    <row r="875" spans="1:7" s="310" customFormat="1" ht="9" customHeight="1" x14ac:dyDescent="0.2">
      <c r="A875" s="311">
        <v>872</v>
      </c>
      <c r="B875" s="312">
        <v>45177</v>
      </c>
      <c r="C875" s="313" t="s">
        <v>98</v>
      </c>
      <c r="D875" s="313" t="s">
        <v>29</v>
      </c>
      <c r="E875" s="314">
        <v>1792000</v>
      </c>
      <c r="F875" s="313" t="s">
        <v>99</v>
      </c>
      <c r="G875" s="315" t="s">
        <v>944</v>
      </c>
    </row>
    <row r="876" spans="1:7" s="310" customFormat="1" ht="9" customHeight="1" x14ac:dyDescent="0.2">
      <c r="A876" s="311">
        <v>873</v>
      </c>
      <c r="B876" s="312">
        <v>45177</v>
      </c>
      <c r="C876" s="313" t="s">
        <v>98</v>
      </c>
      <c r="D876" s="313" t="s">
        <v>29</v>
      </c>
      <c r="E876" s="314">
        <v>13500</v>
      </c>
      <c r="F876" s="313" t="s">
        <v>99</v>
      </c>
      <c r="G876" s="315" t="s">
        <v>459</v>
      </c>
    </row>
    <row r="877" spans="1:7" s="310" customFormat="1" ht="9" customHeight="1" x14ac:dyDescent="0.2">
      <c r="A877" s="311">
        <v>874</v>
      </c>
      <c r="B877" s="312">
        <v>45177</v>
      </c>
      <c r="C877" s="313" t="s">
        <v>98</v>
      </c>
      <c r="D877" s="313" t="s">
        <v>29</v>
      </c>
      <c r="E877" s="314">
        <v>1500000</v>
      </c>
      <c r="F877" s="313" t="s">
        <v>99</v>
      </c>
      <c r="G877" s="315" t="s">
        <v>945</v>
      </c>
    </row>
    <row r="878" spans="1:7" s="310" customFormat="1" ht="9" customHeight="1" x14ac:dyDescent="0.2">
      <c r="A878" s="311">
        <v>875</v>
      </c>
      <c r="B878" s="312">
        <v>45177</v>
      </c>
      <c r="C878" s="313" t="s">
        <v>98</v>
      </c>
      <c r="D878" s="313" t="s">
        <v>29</v>
      </c>
      <c r="E878" s="314">
        <v>86400</v>
      </c>
      <c r="F878" s="313" t="s">
        <v>99</v>
      </c>
      <c r="G878" s="315" t="s">
        <v>946</v>
      </c>
    </row>
    <row r="879" spans="1:7" s="310" customFormat="1" ht="9" customHeight="1" x14ac:dyDescent="0.2">
      <c r="A879" s="311">
        <v>876</v>
      </c>
      <c r="B879" s="312">
        <v>45177</v>
      </c>
      <c r="C879" s="313" t="s">
        <v>98</v>
      </c>
      <c r="D879" s="313" t="s">
        <v>29</v>
      </c>
      <c r="E879" s="314">
        <v>68500</v>
      </c>
      <c r="F879" s="313" t="s">
        <v>99</v>
      </c>
      <c r="G879" s="315" t="s">
        <v>947</v>
      </c>
    </row>
    <row r="880" spans="1:7" s="310" customFormat="1" ht="9" customHeight="1" x14ac:dyDescent="0.2">
      <c r="A880" s="311">
        <v>877</v>
      </c>
      <c r="B880" s="312">
        <v>45177</v>
      </c>
      <c r="C880" s="313" t="s">
        <v>98</v>
      </c>
      <c r="D880" s="313" t="s">
        <v>29</v>
      </c>
      <c r="E880" s="314">
        <v>500000</v>
      </c>
      <c r="F880" s="313" t="s">
        <v>99</v>
      </c>
      <c r="G880" s="315" t="s">
        <v>948</v>
      </c>
    </row>
    <row r="881" spans="1:7" s="310" customFormat="1" ht="9" customHeight="1" x14ac:dyDescent="0.2">
      <c r="A881" s="311">
        <v>878</v>
      </c>
      <c r="B881" s="312">
        <v>45177</v>
      </c>
      <c r="C881" s="313" t="s">
        <v>98</v>
      </c>
      <c r="D881" s="313" t="s">
        <v>29</v>
      </c>
      <c r="E881" s="314">
        <v>270000</v>
      </c>
      <c r="F881" s="313" t="s">
        <v>99</v>
      </c>
      <c r="G881" s="315" t="s">
        <v>699</v>
      </c>
    </row>
    <row r="882" spans="1:7" s="310" customFormat="1" ht="9" customHeight="1" x14ac:dyDescent="0.2">
      <c r="A882" s="311">
        <v>879</v>
      </c>
      <c r="B882" s="312">
        <v>45177</v>
      </c>
      <c r="C882" s="313" t="s">
        <v>98</v>
      </c>
      <c r="D882" s="313" t="s">
        <v>29</v>
      </c>
      <c r="E882" s="314">
        <v>50000</v>
      </c>
      <c r="F882" s="313" t="s">
        <v>99</v>
      </c>
      <c r="G882" s="315" t="s">
        <v>949</v>
      </c>
    </row>
    <row r="883" spans="1:7" s="310" customFormat="1" ht="9" customHeight="1" x14ac:dyDescent="0.2">
      <c r="A883" s="311">
        <v>880</v>
      </c>
      <c r="B883" s="312">
        <v>45177</v>
      </c>
      <c r="C883" s="313" t="s">
        <v>98</v>
      </c>
      <c r="D883" s="313" t="s">
        <v>29</v>
      </c>
      <c r="E883" s="314">
        <v>1422360</v>
      </c>
      <c r="F883" s="313" t="s">
        <v>99</v>
      </c>
      <c r="G883" s="315" t="s">
        <v>950</v>
      </c>
    </row>
    <row r="884" spans="1:7" s="310" customFormat="1" ht="9" customHeight="1" x14ac:dyDescent="0.2">
      <c r="A884" s="311">
        <v>881</v>
      </c>
      <c r="B884" s="312">
        <v>45177</v>
      </c>
      <c r="C884" s="313" t="s">
        <v>98</v>
      </c>
      <c r="D884" s="313" t="s">
        <v>29</v>
      </c>
      <c r="E884" s="314">
        <v>196480</v>
      </c>
      <c r="F884" s="313" t="s">
        <v>99</v>
      </c>
      <c r="G884" s="315" t="s">
        <v>951</v>
      </c>
    </row>
    <row r="885" spans="1:7" s="310" customFormat="1" ht="9" customHeight="1" x14ac:dyDescent="0.2">
      <c r="A885" s="311">
        <v>882</v>
      </c>
      <c r="B885" s="312">
        <v>45177</v>
      </c>
      <c r="C885" s="313" t="s">
        <v>98</v>
      </c>
      <c r="D885" s="313" t="s">
        <v>29</v>
      </c>
      <c r="E885" s="314">
        <v>700000</v>
      </c>
      <c r="F885" s="313" t="s">
        <v>99</v>
      </c>
      <c r="G885" s="315" t="s">
        <v>952</v>
      </c>
    </row>
    <row r="886" spans="1:7" s="310" customFormat="1" ht="9" customHeight="1" x14ac:dyDescent="0.2">
      <c r="A886" s="311">
        <v>883</v>
      </c>
      <c r="B886" s="312">
        <v>45177</v>
      </c>
      <c r="C886" s="313" t="s">
        <v>98</v>
      </c>
      <c r="D886" s="313" t="s">
        <v>29</v>
      </c>
      <c r="E886" s="314">
        <v>174960</v>
      </c>
      <c r="F886" s="313" t="s">
        <v>99</v>
      </c>
      <c r="G886" s="315" t="s">
        <v>953</v>
      </c>
    </row>
    <row r="887" spans="1:7" s="310" customFormat="1" ht="9" customHeight="1" x14ac:dyDescent="0.2">
      <c r="A887" s="311">
        <v>884</v>
      </c>
      <c r="B887" s="312">
        <v>45177</v>
      </c>
      <c r="C887" s="313" t="s">
        <v>98</v>
      </c>
      <c r="D887" s="313" t="s">
        <v>29</v>
      </c>
      <c r="E887" s="314">
        <v>349440</v>
      </c>
      <c r="F887" s="313" t="s">
        <v>99</v>
      </c>
      <c r="G887" s="315" t="s">
        <v>954</v>
      </c>
    </row>
    <row r="888" spans="1:7" s="310" customFormat="1" ht="9" customHeight="1" x14ac:dyDescent="0.2">
      <c r="A888" s="311">
        <v>885</v>
      </c>
      <c r="B888" s="312">
        <v>45177</v>
      </c>
      <c r="C888" s="313" t="s">
        <v>98</v>
      </c>
      <c r="D888" s="313" t="s">
        <v>29</v>
      </c>
      <c r="E888" s="314">
        <v>209680</v>
      </c>
      <c r="F888" s="313" t="s">
        <v>99</v>
      </c>
      <c r="G888" s="315" t="s">
        <v>955</v>
      </c>
    </row>
    <row r="889" spans="1:7" s="310" customFormat="1" ht="9" customHeight="1" x14ac:dyDescent="0.2">
      <c r="A889" s="311">
        <v>886</v>
      </c>
      <c r="B889" s="312">
        <v>45177</v>
      </c>
      <c r="C889" s="313" t="s">
        <v>98</v>
      </c>
      <c r="D889" s="313" t="s">
        <v>29</v>
      </c>
      <c r="E889" s="314">
        <v>4804800</v>
      </c>
      <c r="F889" s="313" t="s">
        <v>99</v>
      </c>
      <c r="G889" s="315" t="s">
        <v>956</v>
      </c>
    </row>
    <row r="890" spans="1:7" s="310" customFormat="1" ht="9" customHeight="1" x14ac:dyDescent="0.2">
      <c r="A890" s="311">
        <v>887</v>
      </c>
      <c r="B890" s="312">
        <v>45177</v>
      </c>
      <c r="C890" s="313" t="s">
        <v>98</v>
      </c>
      <c r="D890" s="313" t="s">
        <v>29</v>
      </c>
      <c r="E890" s="314">
        <v>584190</v>
      </c>
      <c r="F890" s="313" t="s">
        <v>99</v>
      </c>
      <c r="G890" s="315" t="s">
        <v>957</v>
      </c>
    </row>
    <row r="891" spans="1:7" s="310" customFormat="1" ht="9" customHeight="1" x14ac:dyDescent="0.2">
      <c r="A891" s="311">
        <v>888</v>
      </c>
      <c r="B891" s="312">
        <v>45177</v>
      </c>
      <c r="C891" s="313" t="s">
        <v>98</v>
      </c>
      <c r="D891" s="313" t="s">
        <v>29</v>
      </c>
      <c r="E891" s="314">
        <v>485680</v>
      </c>
      <c r="F891" s="313" t="s">
        <v>99</v>
      </c>
      <c r="G891" s="315" t="s">
        <v>895</v>
      </c>
    </row>
    <row r="892" spans="1:7" s="310" customFormat="1" ht="9" customHeight="1" x14ac:dyDescent="0.2">
      <c r="A892" s="311">
        <v>889</v>
      </c>
      <c r="B892" s="312">
        <v>45177</v>
      </c>
      <c r="C892" s="313" t="s">
        <v>98</v>
      </c>
      <c r="D892" s="313" t="s">
        <v>29</v>
      </c>
      <c r="E892" s="314">
        <v>203990</v>
      </c>
      <c r="F892" s="313" t="s">
        <v>99</v>
      </c>
      <c r="G892" s="315" t="s">
        <v>958</v>
      </c>
    </row>
    <row r="893" spans="1:7" s="310" customFormat="1" ht="9" customHeight="1" x14ac:dyDescent="0.2">
      <c r="A893" s="311">
        <v>890</v>
      </c>
      <c r="B893" s="312">
        <v>45177</v>
      </c>
      <c r="C893" s="313" t="s">
        <v>98</v>
      </c>
      <c r="D893" s="313" t="s">
        <v>29</v>
      </c>
      <c r="E893" s="314">
        <v>500500</v>
      </c>
      <c r="F893" s="313" t="s">
        <v>99</v>
      </c>
      <c r="G893" s="315" t="s">
        <v>896</v>
      </c>
    </row>
    <row r="894" spans="1:7" s="310" customFormat="1" ht="9" customHeight="1" x14ac:dyDescent="0.2">
      <c r="A894" s="311">
        <v>891</v>
      </c>
      <c r="B894" s="312">
        <v>45177</v>
      </c>
      <c r="C894" s="313" t="s">
        <v>98</v>
      </c>
      <c r="D894" s="313" t="s">
        <v>29</v>
      </c>
      <c r="E894" s="314">
        <v>1750000</v>
      </c>
      <c r="F894" s="313" t="s">
        <v>99</v>
      </c>
      <c r="G894" s="315" t="s">
        <v>889</v>
      </c>
    </row>
    <row r="895" spans="1:7" s="310" customFormat="1" ht="9" customHeight="1" x14ac:dyDescent="0.2">
      <c r="A895" s="311">
        <v>892</v>
      </c>
      <c r="B895" s="312">
        <v>45180</v>
      </c>
      <c r="C895" s="313" t="s">
        <v>98</v>
      </c>
      <c r="D895" s="313" t="s">
        <v>29</v>
      </c>
      <c r="E895" s="314">
        <v>28500</v>
      </c>
      <c r="F895" s="313" t="s">
        <v>99</v>
      </c>
      <c r="G895" s="315" t="s">
        <v>459</v>
      </c>
    </row>
    <row r="896" spans="1:7" s="310" customFormat="1" ht="9" customHeight="1" x14ac:dyDescent="0.2">
      <c r="A896" s="311">
        <v>893</v>
      </c>
      <c r="B896" s="312">
        <v>45180</v>
      </c>
      <c r="C896" s="313" t="s">
        <v>98</v>
      </c>
      <c r="D896" s="313" t="s">
        <v>29</v>
      </c>
      <c r="E896" s="314">
        <v>9000</v>
      </c>
      <c r="F896" s="313" t="s">
        <v>99</v>
      </c>
      <c r="G896" s="315" t="s">
        <v>459</v>
      </c>
    </row>
    <row r="897" spans="1:7" s="310" customFormat="1" ht="9" customHeight="1" x14ac:dyDescent="0.2">
      <c r="A897" s="311">
        <v>894</v>
      </c>
      <c r="B897" s="312">
        <v>45182</v>
      </c>
      <c r="C897" s="313" t="s">
        <v>98</v>
      </c>
      <c r="D897" s="313" t="s">
        <v>29</v>
      </c>
      <c r="E897" s="314">
        <v>68000</v>
      </c>
      <c r="F897" s="313" t="s">
        <v>99</v>
      </c>
      <c r="G897" s="315" t="s">
        <v>959</v>
      </c>
    </row>
    <row r="898" spans="1:7" s="310" customFormat="1" ht="9" customHeight="1" x14ac:dyDescent="0.2">
      <c r="A898" s="311">
        <v>895</v>
      </c>
      <c r="B898" s="312">
        <v>45182</v>
      </c>
      <c r="C898" s="313" t="s">
        <v>98</v>
      </c>
      <c r="D898" s="313" t="s">
        <v>29</v>
      </c>
      <c r="E898" s="314">
        <v>55500</v>
      </c>
      <c r="F898" s="313" t="s">
        <v>99</v>
      </c>
      <c r="G898" s="315" t="s">
        <v>959</v>
      </c>
    </row>
    <row r="899" spans="1:7" s="310" customFormat="1" ht="9" customHeight="1" x14ac:dyDescent="0.2">
      <c r="A899" s="311">
        <v>896</v>
      </c>
      <c r="B899" s="312">
        <v>45182</v>
      </c>
      <c r="C899" s="313" t="s">
        <v>98</v>
      </c>
      <c r="D899" s="313" t="s">
        <v>29</v>
      </c>
      <c r="E899" s="314">
        <v>50000</v>
      </c>
      <c r="F899" s="313" t="s">
        <v>99</v>
      </c>
      <c r="G899" s="315" t="s">
        <v>960</v>
      </c>
    </row>
    <row r="900" spans="1:7" s="310" customFormat="1" ht="9" customHeight="1" x14ac:dyDescent="0.2">
      <c r="A900" s="311">
        <v>897</v>
      </c>
      <c r="B900" s="312">
        <v>45182</v>
      </c>
      <c r="C900" s="313" t="s">
        <v>98</v>
      </c>
      <c r="D900" s="313" t="s">
        <v>29</v>
      </c>
      <c r="E900" s="314">
        <v>40000</v>
      </c>
      <c r="F900" s="313" t="s">
        <v>99</v>
      </c>
      <c r="G900" s="315" t="s">
        <v>961</v>
      </c>
    </row>
    <row r="901" spans="1:7" s="310" customFormat="1" ht="9" customHeight="1" x14ac:dyDescent="0.2">
      <c r="A901" s="311">
        <v>898</v>
      </c>
      <c r="B901" s="312">
        <v>45182</v>
      </c>
      <c r="C901" s="313" t="s">
        <v>98</v>
      </c>
      <c r="D901" s="313" t="s">
        <v>29</v>
      </c>
      <c r="E901" s="314">
        <v>100000</v>
      </c>
      <c r="F901" s="313" t="s">
        <v>99</v>
      </c>
      <c r="G901" s="315" t="s">
        <v>962</v>
      </c>
    </row>
    <row r="902" spans="1:7" s="310" customFormat="1" ht="9" customHeight="1" x14ac:dyDescent="0.2">
      <c r="A902" s="311">
        <v>899</v>
      </c>
      <c r="B902" s="312">
        <v>45182</v>
      </c>
      <c r="C902" s="313" t="s">
        <v>98</v>
      </c>
      <c r="D902" s="313" t="s">
        <v>29</v>
      </c>
      <c r="E902" s="314">
        <v>387130</v>
      </c>
      <c r="F902" s="313" t="s">
        <v>99</v>
      </c>
      <c r="G902" s="315" t="s">
        <v>963</v>
      </c>
    </row>
    <row r="903" spans="1:7" s="310" customFormat="1" ht="9" customHeight="1" x14ac:dyDescent="0.2">
      <c r="A903" s="311">
        <v>900</v>
      </c>
      <c r="B903" s="312">
        <v>45184</v>
      </c>
      <c r="C903" s="313" t="s">
        <v>98</v>
      </c>
      <c r="D903" s="313" t="s">
        <v>29</v>
      </c>
      <c r="E903" s="314">
        <v>39220</v>
      </c>
      <c r="F903" s="313" t="s">
        <v>99</v>
      </c>
      <c r="G903" s="315" t="s">
        <v>964</v>
      </c>
    </row>
    <row r="904" spans="1:7" s="310" customFormat="1" ht="9" customHeight="1" x14ac:dyDescent="0.2">
      <c r="A904" s="311">
        <v>901</v>
      </c>
      <c r="B904" s="312">
        <v>45184</v>
      </c>
      <c r="C904" s="313" t="s">
        <v>98</v>
      </c>
      <c r="D904" s="313" t="s">
        <v>29</v>
      </c>
      <c r="E904" s="314">
        <v>16900</v>
      </c>
      <c r="F904" s="313" t="s">
        <v>99</v>
      </c>
      <c r="G904" s="315" t="s">
        <v>965</v>
      </c>
    </row>
    <row r="905" spans="1:7" s="310" customFormat="1" ht="9" customHeight="1" x14ac:dyDescent="0.2">
      <c r="A905" s="311">
        <v>902</v>
      </c>
      <c r="B905" s="312">
        <v>45184</v>
      </c>
      <c r="C905" s="313" t="s">
        <v>98</v>
      </c>
      <c r="D905" s="313" t="s">
        <v>29</v>
      </c>
      <c r="E905" s="314">
        <v>9800</v>
      </c>
      <c r="F905" s="313" t="s">
        <v>99</v>
      </c>
      <c r="G905" s="315" t="s">
        <v>524</v>
      </c>
    </row>
    <row r="906" spans="1:7" s="310" customFormat="1" ht="9" customHeight="1" x14ac:dyDescent="0.2">
      <c r="A906" s="311">
        <v>903</v>
      </c>
      <c r="B906" s="312">
        <v>45184</v>
      </c>
      <c r="C906" s="313" t="s">
        <v>98</v>
      </c>
      <c r="D906" s="313" t="s">
        <v>29</v>
      </c>
      <c r="E906" s="314">
        <v>65500</v>
      </c>
      <c r="F906" s="313" t="s">
        <v>99</v>
      </c>
      <c r="G906" s="315" t="s">
        <v>459</v>
      </c>
    </row>
    <row r="907" spans="1:7" s="310" customFormat="1" ht="9" customHeight="1" x14ac:dyDescent="0.2">
      <c r="A907" s="311">
        <v>904</v>
      </c>
      <c r="B907" s="312">
        <v>45187</v>
      </c>
      <c r="C907" s="313" t="s">
        <v>98</v>
      </c>
      <c r="D907" s="313" t="s">
        <v>29</v>
      </c>
      <c r="E907" s="314">
        <v>336030</v>
      </c>
      <c r="F907" s="313" t="s">
        <v>99</v>
      </c>
      <c r="G907" s="315" t="s">
        <v>966</v>
      </c>
    </row>
    <row r="908" spans="1:7" s="310" customFormat="1" ht="9" customHeight="1" x14ac:dyDescent="0.2">
      <c r="A908" s="311">
        <v>905</v>
      </c>
      <c r="B908" s="312">
        <v>45187</v>
      </c>
      <c r="C908" s="313" t="s">
        <v>98</v>
      </c>
      <c r="D908" s="313" t="s">
        <v>29</v>
      </c>
      <c r="E908" s="314">
        <v>488950</v>
      </c>
      <c r="F908" s="313" t="s">
        <v>99</v>
      </c>
      <c r="G908" s="315" t="s">
        <v>967</v>
      </c>
    </row>
    <row r="909" spans="1:7" s="310" customFormat="1" ht="9" customHeight="1" x14ac:dyDescent="0.2">
      <c r="A909" s="311">
        <v>906</v>
      </c>
      <c r="B909" s="312">
        <v>45189</v>
      </c>
      <c r="C909" s="313" t="s">
        <v>98</v>
      </c>
      <c r="D909" s="313" t="s">
        <v>29</v>
      </c>
      <c r="E909" s="314">
        <v>79820</v>
      </c>
      <c r="F909" s="313" t="s">
        <v>99</v>
      </c>
      <c r="G909" s="315" t="s">
        <v>968</v>
      </c>
    </row>
    <row r="910" spans="1:7" s="310" customFormat="1" ht="9" customHeight="1" x14ac:dyDescent="0.2">
      <c r="A910" s="311">
        <v>907</v>
      </c>
      <c r="B910" s="312">
        <v>45189</v>
      </c>
      <c r="C910" s="313" t="s">
        <v>98</v>
      </c>
      <c r="D910" s="313" t="s">
        <v>29</v>
      </c>
      <c r="E910" s="314">
        <v>48000</v>
      </c>
      <c r="F910" s="313" t="s">
        <v>99</v>
      </c>
      <c r="G910" s="315" t="s">
        <v>969</v>
      </c>
    </row>
    <row r="911" spans="1:7" s="310" customFormat="1" ht="9" customHeight="1" x14ac:dyDescent="0.2">
      <c r="A911" s="311">
        <v>908</v>
      </c>
      <c r="B911" s="312">
        <v>45189</v>
      </c>
      <c r="C911" s="313" t="s">
        <v>98</v>
      </c>
      <c r="D911" s="313" t="s">
        <v>29</v>
      </c>
      <c r="E911" s="314">
        <v>263160</v>
      </c>
      <c r="F911" s="313" t="s">
        <v>99</v>
      </c>
      <c r="G911" s="315" t="s">
        <v>970</v>
      </c>
    </row>
    <row r="912" spans="1:7" s="310" customFormat="1" ht="9" customHeight="1" x14ac:dyDescent="0.2">
      <c r="A912" s="311">
        <v>909</v>
      </c>
      <c r="B912" s="312">
        <v>45189</v>
      </c>
      <c r="C912" s="313" t="s">
        <v>98</v>
      </c>
      <c r="D912" s="313" t="s">
        <v>29</v>
      </c>
      <c r="E912" s="314">
        <v>17000</v>
      </c>
      <c r="F912" s="313" t="s">
        <v>99</v>
      </c>
      <c r="G912" s="315" t="s">
        <v>459</v>
      </c>
    </row>
    <row r="913" spans="1:7" s="310" customFormat="1" ht="9" customHeight="1" x14ac:dyDescent="0.2">
      <c r="A913" s="311">
        <v>910</v>
      </c>
      <c r="B913" s="312">
        <v>45189</v>
      </c>
      <c r="C913" s="313" t="s">
        <v>98</v>
      </c>
      <c r="D913" s="313" t="s">
        <v>29</v>
      </c>
      <c r="E913" s="314">
        <v>200770</v>
      </c>
      <c r="F913" s="313" t="s">
        <v>99</v>
      </c>
      <c r="G913" s="315" t="s">
        <v>487</v>
      </c>
    </row>
    <row r="914" spans="1:7" s="310" customFormat="1" ht="9" customHeight="1" x14ac:dyDescent="0.2">
      <c r="A914" s="311">
        <v>911</v>
      </c>
      <c r="B914" s="312">
        <v>45189</v>
      </c>
      <c r="C914" s="313" t="s">
        <v>98</v>
      </c>
      <c r="D914" s="313" t="s">
        <v>29</v>
      </c>
      <c r="E914" s="314">
        <v>149190</v>
      </c>
      <c r="F914" s="313" t="s">
        <v>99</v>
      </c>
      <c r="G914" s="315" t="s">
        <v>971</v>
      </c>
    </row>
    <row r="915" spans="1:7" s="310" customFormat="1" ht="9" customHeight="1" x14ac:dyDescent="0.2">
      <c r="A915" s="311">
        <v>912</v>
      </c>
      <c r="B915" s="312">
        <v>45191</v>
      </c>
      <c r="C915" s="313" t="s">
        <v>98</v>
      </c>
      <c r="D915" s="313" t="s">
        <v>29</v>
      </c>
      <c r="E915" s="314">
        <v>100000</v>
      </c>
      <c r="F915" s="313" t="s">
        <v>99</v>
      </c>
      <c r="G915" s="315" t="s">
        <v>475</v>
      </c>
    </row>
    <row r="916" spans="1:7" s="310" customFormat="1" ht="9" customHeight="1" x14ac:dyDescent="0.2">
      <c r="A916" s="311">
        <v>913</v>
      </c>
      <c r="B916" s="312">
        <v>45191</v>
      </c>
      <c r="C916" s="313" t="s">
        <v>98</v>
      </c>
      <c r="D916" s="313" t="s">
        <v>29</v>
      </c>
      <c r="E916" s="314">
        <v>99000</v>
      </c>
      <c r="F916" s="313" t="s">
        <v>99</v>
      </c>
      <c r="G916" s="315" t="s">
        <v>972</v>
      </c>
    </row>
    <row r="917" spans="1:7" s="310" customFormat="1" ht="9" customHeight="1" x14ac:dyDescent="0.2">
      <c r="A917" s="311">
        <v>914</v>
      </c>
      <c r="B917" s="312">
        <v>45191</v>
      </c>
      <c r="C917" s="313" t="s">
        <v>98</v>
      </c>
      <c r="D917" s="313" t="s">
        <v>29</v>
      </c>
      <c r="E917" s="314">
        <v>110000</v>
      </c>
      <c r="F917" s="313" t="s">
        <v>99</v>
      </c>
      <c r="G917" s="315" t="s">
        <v>383</v>
      </c>
    </row>
    <row r="918" spans="1:7" s="310" customFormat="1" ht="9" customHeight="1" x14ac:dyDescent="0.2">
      <c r="A918" s="311">
        <v>915</v>
      </c>
      <c r="B918" s="312">
        <v>45191</v>
      </c>
      <c r="C918" s="313" t="s">
        <v>98</v>
      </c>
      <c r="D918" s="313" t="s">
        <v>29</v>
      </c>
      <c r="E918" s="314">
        <v>830130</v>
      </c>
      <c r="F918" s="313" t="s">
        <v>99</v>
      </c>
      <c r="G918" s="315" t="s">
        <v>479</v>
      </c>
    </row>
    <row r="919" spans="1:7" s="310" customFormat="1" ht="9" customHeight="1" x14ac:dyDescent="0.2">
      <c r="A919" s="311">
        <v>916</v>
      </c>
      <c r="B919" s="312">
        <v>45191</v>
      </c>
      <c r="C919" s="313" t="s">
        <v>98</v>
      </c>
      <c r="D919" s="313" t="s">
        <v>29</v>
      </c>
      <c r="E919" s="314">
        <v>669550</v>
      </c>
      <c r="F919" s="313" t="s">
        <v>99</v>
      </c>
      <c r="G919" s="315" t="s">
        <v>580</v>
      </c>
    </row>
    <row r="920" spans="1:7" s="310" customFormat="1" ht="9" customHeight="1" x14ac:dyDescent="0.2">
      <c r="A920" s="311">
        <v>917</v>
      </c>
      <c r="B920" s="312">
        <v>45191</v>
      </c>
      <c r="C920" s="313" t="s">
        <v>98</v>
      </c>
      <c r="D920" s="313" t="s">
        <v>29</v>
      </c>
      <c r="E920" s="314">
        <v>433360</v>
      </c>
      <c r="F920" s="313" t="s">
        <v>99</v>
      </c>
      <c r="G920" s="315" t="s">
        <v>289</v>
      </c>
    </row>
    <row r="921" spans="1:7" s="310" customFormat="1" ht="9" customHeight="1" x14ac:dyDescent="0.2">
      <c r="A921" s="311">
        <v>918</v>
      </c>
      <c r="B921" s="312">
        <v>45191</v>
      </c>
      <c r="C921" s="313" t="s">
        <v>98</v>
      </c>
      <c r="D921" s="313" t="s">
        <v>29</v>
      </c>
      <c r="E921" s="314">
        <v>59170</v>
      </c>
      <c r="F921" s="313" t="s">
        <v>99</v>
      </c>
      <c r="G921" s="315" t="s">
        <v>973</v>
      </c>
    </row>
    <row r="922" spans="1:7" s="310" customFormat="1" ht="9" customHeight="1" x14ac:dyDescent="0.2">
      <c r="A922" s="311">
        <v>919</v>
      </c>
      <c r="B922" s="312">
        <v>45191</v>
      </c>
      <c r="C922" s="313" t="s">
        <v>98</v>
      </c>
      <c r="D922" s="313" t="s">
        <v>29</v>
      </c>
      <c r="E922" s="314">
        <v>165600</v>
      </c>
      <c r="F922" s="313" t="s">
        <v>99</v>
      </c>
      <c r="G922" s="315" t="s">
        <v>974</v>
      </c>
    </row>
    <row r="923" spans="1:7" s="310" customFormat="1" ht="9" customHeight="1" x14ac:dyDescent="0.2">
      <c r="A923" s="311">
        <v>920</v>
      </c>
      <c r="B923" s="312">
        <v>45191</v>
      </c>
      <c r="C923" s="313" t="s">
        <v>98</v>
      </c>
      <c r="D923" s="313" t="s">
        <v>29</v>
      </c>
      <c r="E923" s="314">
        <v>8460</v>
      </c>
      <c r="F923" s="313" t="s">
        <v>99</v>
      </c>
      <c r="G923" s="315" t="s">
        <v>975</v>
      </c>
    </row>
    <row r="924" spans="1:7" s="310" customFormat="1" ht="9" customHeight="1" x14ac:dyDescent="0.2">
      <c r="A924" s="311">
        <v>921</v>
      </c>
      <c r="B924" s="312">
        <v>45191</v>
      </c>
      <c r="C924" s="313" t="s">
        <v>98</v>
      </c>
      <c r="D924" s="313" t="s">
        <v>29</v>
      </c>
      <c r="E924" s="314">
        <v>14000</v>
      </c>
      <c r="F924" s="313" t="s">
        <v>99</v>
      </c>
      <c r="G924" s="315" t="s">
        <v>975</v>
      </c>
    </row>
    <row r="925" spans="1:7" s="310" customFormat="1" ht="9" customHeight="1" x14ac:dyDescent="0.2">
      <c r="A925" s="311">
        <v>922</v>
      </c>
      <c r="B925" s="312">
        <v>45191</v>
      </c>
      <c r="C925" s="313" t="s">
        <v>98</v>
      </c>
      <c r="D925" s="313" t="s">
        <v>29</v>
      </c>
      <c r="E925" s="314">
        <v>30000</v>
      </c>
      <c r="F925" s="313" t="s">
        <v>99</v>
      </c>
      <c r="G925" s="315" t="s">
        <v>976</v>
      </c>
    </row>
    <row r="926" spans="1:7" s="310" customFormat="1" ht="9" customHeight="1" x14ac:dyDescent="0.2">
      <c r="A926" s="311">
        <v>923</v>
      </c>
      <c r="B926" s="312">
        <v>45191</v>
      </c>
      <c r="C926" s="313" t="s">
        <v>98</v>
      </c>
      <c r="D926" s="313" t="s">
        <v>29</v>
      </c>
      <c r="E926" s="314">
        <v>36000</v>
      </c>
      <c r="F926" s="313" t="s">
        <v>99</v>
      </c>
      <c r="G926" s="315" t="s">
        <v>977</v>
      </c>
    </row>
    <row r="927" spans="1:7" s="310" customFormat="1" ht="9" customHeight="1" x14ac:dyDescent="0.2">
      <c r="A927" s="311">
        <v>924</v>
      </c>
      <c r="B927" s="312">
        <v>45194</v>
      </c>
      <c r="C927" s="313" t="s">
        <v>98</v>
      </c>
      <c r="D927" s="313" t="s">
        <v>29</v>
      </c>
      <c r="E927" s="314">
        <v>46500</v>
      </c>
      <c r="F927" s="313" t="s">
        <v>99</v>
      </c>
      <c r="G927" s="315" t="s">
        <v>921</v>
      </c>
    </row>
    <row r="928" spans="1:7" s="310" customFormat="1" ht="9" customHeight="1" x14ac:dyDescent="0.2">
      <c r="A928" s="311">
        <v>925</v>
      </c>
      <c r="B928" s="312">
        <v>45194</v>
      </c>
      <c r="C928" s="313" t="s">
        <v>98</v>
      </c>
      <c r="D928" s="313" t="s">
        <v>29</v>
      </c>
      <c r="E928" s="314">
        <v>28582510</v>
      </c>
      <c r="F928" s="313" t="s">
        <v>99</v>
      </c>
      <c r="G928" s="315" t="s">
        <v>978</v>
      </c>
    </row>
    <row r="929" spans="1:7" s="310" customFormat="1" ht="9" customHeight="1" x14ac:dyDescent="0.2">
      <c r="A929" s="311">
        <v>926</v>
      </c>
      <c r="B929" s="312">
        <v>45194</v>
      </c>
      <c r="C929" s="313" t="s">
        <v>98</v>
      </c>
      <c r="D929" s="313" t="s">
        <v>29</v>
      </c>
      <c r="E929" s="314">
        <v>24212210</v>
      </c>
      <c r="F929" s="313" t="s">
        <v>99</v>
      </c>
      <c r="G929" s="315" t="s">
        <v>979</v>
      </c>
    </row>
    <row r="930" spans="1:7" s="310" customFormat="1" ht="9" customHeight="1" x14ac:dyDescent="0.2">
      <c r="A930" s="311">
        <v>927</v>
      </c>
      <c r="B930" s="312">
        <v>45194</v>
      </c>
      <c r="C930" s="313" t="s">
        <v>98</v>
      </c>
      <c r="D930" s="313" t="s">
        <v>29</v>
      </c>
      <c r="E930" s="314">
        <v>9817270</v>
      </c>
      <c r="F930" s="313" t="s">
        <v>99</v>
      </c>
      <c r="G930" s="315" t="s">
        <v>980</v>
      </c>
    </row>
    <row r="931" spans="1:7" s="310" customFormat="1" ht="9" customHeight="1" x14ac:dyDescent="0.2">
      <c r="A931" s="311">
        <v>928</v>
      </c>
      <c r="B931" s="312">
        <v>45194</v>
      </c>
      <c r="C931" s="313" t="s">
        <v>98</v>
      </c>
      <c r="D931" s="313" t="s">
        <v>29</v>
      </c>
      <c r="E931" s="314">
        <v>50000</v>
      </c>
      <c r="F931" s="313" t="s">
        <v>99</v>
      </c>
      <c r="G931" s="315" t="s">
        <v>981</v>
      </c>
    </row>
    <row r="932" spans="1:7" s="310" customFormat="1" ht="9" customHeight="1" x14ac:dyDescent="0.2">
      <c r="A932" s="311">
        <v>929</v>
      </c>
      <c r="B932" s="312">
        <v>45194</v>
      </c>
      <c r="C932" s="313" t="s">
        <v>98</v>
      </c>
      <c r="D932" s="313" t="s">
        <v>29</v>
      </c>
      <c r="E932" s="314">
        <v>60000</v>
      </c>
      <c r="F932" s="313" t="s">
        <v>99</v>
      </c>
      <c r="G932" s="315" t="s">
        <v>982</v>
      </c>
    </row>
    <row r="933" spans="1:7" s="310" customFormat="1" ht="9" customHeight="1" x14ac:dyDescent="0.2">
      <c r="A933" s="311">
        <v>930</v>
      </c>
      <c r="B933" s="312">
        <v>45194</v>
      </c>
      <c r="C933" s="313" t="s">
        <v>98</v>
      </c>
      <c r="D933" s="313" t="s">
        <v>29</v>
      </c>
      <c r="E933" s="314">
        <v>26005050</v>
      </c>
      <c r="F933" s="313" t="s">
        <v>99</v>
      </c>
      <c r="G933" s="315" t="s">
        <v>983</v>
      </c>
    </row>
    <row r="934" spans="1:7" s="310" customFormat="1" ht="9" customHeight="1" x14ac:dyDescent="0.2">
      <c r="A934" s="311">
        <v>931</v>
      </c>
      <c r="B934" s="312">
        <v>45194</v>
      </c>
      <c r="C934" s="313" t="s">
        <v>98</v>
      </c>
      <c r="D934" s="313" t="s">
        <v>29</v>
      </c>
      <c r="E934" s="314">
        <v>598670</v>
      </c>
      <c r="F934" s="313" t="s">
        <v>99</v>
      </c>
      <c r="G934" s="315" t="s">
        <v>984</v>
      </c>
    </row>
    <row r="935" spans="1:7" s="310" customFormat="1" ht="9" customHeight="1" x14ac:dyDescent="0.2">
      <c r="A935" s="311">
        <v>932</v>
      </c>
      <c r="B935" s="312">
        <v>45194</v>
      </c>
      <c r="C935" s="313" t="s">
        <v>98</v>
      </c>
      <c r="D935" s="313" t="s">
        <v>29</v>
      </c>
      <c r="E935" s="314">
        <v>9380440</v>
      </c>
      <c r="F935" s="313" t="s">
        <v>99</v>
      </c>
      <c r="G935" s="315" t="s">
        <v>980</v>
      </c>
    </row>
    <row r="936" spans="1:7" s="310" customFormat="1" ht="9" customHeight="1" x14ac:dyDescent="0.2">
      <c r="A936" s="311">
        <v>933</v>
      </c>
      <c r="B936" s="312">
        <v>45194</v>
      </c>
      <c r="C936" s="313" t="s">
        <v>98</v>
      </c>
      <c r="D936" s="313" t="s">
        <v>29</v>
      </c>
      <c r="E936" s="314">
        <v>4288860</v>
      </c>
      <c r="F936" s="313" t="s">
        <v>99</v>
      </c>
      <c r="G936" s="315" t="s">
        <v>983</v>
      </c>
    </row>
    <row r="937" spans="1:7" s="310" customFormat="1" ht="9" customHeight="1" x14ac:dyDescent="0.2">
      <c r="A937" s="311">
        <v>934</v>
      </c>
      <c r="B937" s="312">
        <v>45196</v>
      </c>
      <c r="C937" s="313" t="s">
        <v>98</v>
      </c>
      <c r="D937" s="313" t="s">
        <v>29</v>
      </c>
      <c r="E937" s="314">
        <v>50000</v>
      </c>
      <c r="F937" s="313" t="s">
        <v>99</v>
      </c>
      <c r="G937" s="315" t="s">
        <v>985</v>
      </c>
    </row>
    <row r="938" spans="1:7" s="310" customFormat="1" ht="9" customHeight="1" x14ac:dyDescent="0.2">
      <c r="A938" s="311">
        <v>935</v>
      </c>
      <c r="B938" s="312">
        <v>45196</v>
      </c>
      <c r="C938" s="313" t="s">
        <v>98</v>
      </c>
      <c r="D938" s="313" t="s">
        <v>29</v>
      </c>
      <c r="E938" s="314">
        <v>18280</v>
      </c>
      <c r="F938" s="313" t="s">
        <v>99</v>
      </c>
      <c r="G938" s="315" t="s">
        <v>986</v>
      </c>
    </row>
    <row r="939" spans="1:7" s="310" customFormat="1" ht="9" customHeight="1" x14ac:dyDescent="0.2">
      <c r="A939" s="311">
        <v>936</v>
      </c>
      <c r="B939" s="312">
        <v>45196</v>
      </c>
      <c r="C939" s="313" t="s">
        <v>98</v>
      </c>
      <c r="D939" s="313" t="s">
        <v>29</v>
      </c>
      <c r="E939" s="314">
        <v>7000</v>
      </c>
      <c r="F939" s="313" t="s">
        <v>99</v>
      </c>
      <c r="G939" s="315" t="s">
        <v>459</v>
      </c>
    </row>
    <row r="940" spans="1:7" s="310" customFormat="1" ht="9" customHeight="1" x14ac:dyDescent="0.2">
      <c r="A940" s="311">
        <v>937</v>
      </c>
      <c r="B940" s="312">
        <v>45196</v>
      </c>
      <c r="C940" s="313" t="s">
        <v>98</v>
      </c>
      <c r="D940" s="313" t="s">
        <v>29</v>
      </c>
      <c r="E940" s="314">
        <v>14000</v>
      </c>
      <c r="F940" s="313" t="s">
        <v>99</v>
      </c>
      <c r="G940" s="315" t="s">
        <v>459</v>
      </c>
    </row>
    <row r="941" spans="1:7" s="310" customFormat="1" ht="9" customHeight="1" x14ac:dyDescent="0.2">
      <c r="A941" s="311">
        <v>938</v>
      </c>
      <c r="B941" s="312">
        <v>45196</v>
      </c>
      <c r="C941" s="313" t="s">
        <v>98</v>
      </c>
      <c r="D941" s="313" t="s">
        <v>29</v>
      </c>
      <c r="E941" s="314">
        <v>64600</v>
      </c>
      <c r="F941" s="313" t="s">
        <v>99</v>
      </c>
      <c r="G941" s="315" t="s">
        <v>987</v>
      </c>
    </row>
    <row r="942" spans="1:7" s="310" customFormat="1" ht="9" customHeight="1" x14ac:dyDescent="0.2">
      <c r="A942" s="311">
        <v>939</v>
      </c>
      <c r="B942" s="312">
        <v>45196</v>
      </c>
      <c r="C942" s="313" t="s">
        <v>98</v>
      </c>
      <c r="D942" s="313" t="s">
        <v>29</v>
      </c>
      <c r="E942" s="314">
        <v>250000</v>
      </c>
      <c r="F942" s="313" t="s">
        <v>99</v>
      </c>
      <c r="G942" s="315" t="s">
        <v>988</v>
      </c>
    </row>
    <row r="943" spans="1:7" s="310" customFormat="1" ht="9" customHeight="1" x14ac:dyDescent="0.2">
      <c r="A943" s="311">
        <v>940</v>
      </c>
      <c r="B943" s="312">
        <v>45196</v>
      </c>
      <c r="C943" s="313" t="s">
        <v>98</v>
      </c>
      <c r="D943" s="313" t="s">
        <v>29</v>
      </c>
      <c r="E943" s="314">
        <v>17480</v>
      </c>
      <c r="F943" s="313" t="s">
        <v>99</v>
      </c>
      <c r="G943" s="315" t="s">
        <v>989</v>
      </c>
    </row>
    <row r="944" spans="1:7" s="310" customFormat="1" ht="9" customHeight="1" x14ac:dyDescent="0.2">
      <c r="A944" s="311">
        <v>941</v>
      </c>
      <c r="B944" s="312">
        <v>45196</v>
      </c>
      <c r="C944" s="313" t="s">
        <v>98</v>
      </c>
      <c r="D944" s="313" t="s">
        <v>29</v>
      </c>
      <c r="E944" s="314">
        <v>150000</v>
      </c>
      <c r="F944" s="313" t="s">
        <v>99</v>
      </c>
      <c r="G944" s="315" t="s">
        <v>990</v>
      </c>
    </row>
    <row r="945" spans="1:7" s="310" customFormat="1" ht="9" customHeight="1" x14ac:dyDescent="0.2">
      <c r="A945" s="311">
        <v>942</v>
      </c>
      <c r="B945" s="312">
        <v>45196</v>
      </c>
      <c r="C945" s="313" t="s">
        <v>98</v>
      </c>
      <c r="D945" s="313" t="s">
        <v>29</v>
      </c>
      <c r="E945" s="314">
        <v>88200</v>
      </c>
      <c r="F945" s="313" t="s">
        <v>99</v>
      </c>
      <c r="G945" s="315" t="s">
        <v>991</v>
      </c>
    </row>
    <row r="946" spans="1:7" s="310" customFormat="1" ht="9" customHeight="1" x14ac:dyDescent="0.2">
      <c r="A946" s="311">
        <v>943</v>
      </c>
      <c r="B946" s="312">
        <v>45196</v>
      </c>
      <c r="C946" s="313" t="s">
        <v>98</v>
      </c>
      <c r="D946" s="313" t="s">
        <v>29</v>
      </c>
      <c r="E946" s="314">
        <v>49250</v>
      </c>
      <c r="F946" s="313" t="s">
        <v>99</v>
      </c>
      <c r="G946" s="315" t="s">
        <v>992</v>
      </c>
    </row>
    <row r="947" spans="1:7" s="310" customFormat="1" ht="9" customHeight="1" x14ac:dyDescent="0.2">
      <c r="A947" s="311">
        <v>944</v>
      </c>
      <c r="B947" s="312">
        <v>45196</v>
      </c>
      <c r="C947" s="313" t="s">
        <v>98</v>
      </c>
      <c r="D947" s="313" t="s">
        <v>29</v>
      </c>
      <c r="E947" s="314">
        <v>100000</v>
      </c>
      <c r="F947" s="313" t="s">
        <v>99</v>
      </c>
      <c r="G947" s="315" t="s">
        <v>644</v>
      </c>
    </row>
    <row r="948" spans="1:7" s="310" customFormat="1" ht="9" customHeight="1" x14ac:dyDescent="0.2">
      <c r="A948" s="311">
        <v>945</v>
      </c>
      <c r="B948" s="312">
        <v>45203</v>
      </c>
      <c r="C948" s="313" t="s">
        <v>98</v>
      </c>
      <c r="D948" s="313" t="s">
        <v>29</v>
      </c>
      <c r="E948" s="314">
        <v>9000</v>
      </c>
      <c r="F948" s="313" t="s">
        <v>99</v>
      </c>
      <c r="G948" s="315" t="s">
        <v>459</v>
      </c>
    </row>
    <row r="949" spans="1:7" s="310" customFormat="1" ht="9" customHeight="1" x14ac:dyDescent="0.2">
      <c r="A949" s="311">
        <v>946</v>
      </c>
      <c r="B949" s="312">
        <v>45203</v>
      </c>
      <c r="C949" s="313" t="s">
        <v>98</v>
      </c>
      <c r="D949" s="313" t="s">
        <v>29</v>
      </c>
      <c r="E949" s="314">
        <v>124530</v>
      </c>
      <c r="F949" s="313" t="s">
        <v>99</v>
      </c>
      <c r="G949" s="315" t="s">
        <v>486</v>
      </c>
    </row>
    <row r="950" spans="1:7" s="310" customFormat="1" ht="9" customHeight="1" x14ac:dyDescent="0.2">
      <c r="A950" s="311">
        <v>947</v>
      </c>
      <c r="B950" s="312">
        <v>45203</v>
      </c>
      <c r="C950" s="313" t="s">
        <v>98</v>
      </c>
      <c r="D950" s="313" t="s">
        <v>29</v>
      </c>
      <c r="E950" s="314">
        <v>346730</v>
      </c>
      <c r="F950" s="313" t="s">
        <v>99</v>
      </c>
      <c r="G950" s="315" t="s">
        <v>993</v>
      </c>
    </row>
    <row r="951" spans="1:7" s="310" customFormat="1" ht="9" customHeight="1" x14ac:dyDescent="0.2">
      <c r="A951" s="311">
        <v>948</v>
      </c>
      <c r="B951" s="312">
        <v>45203</v>
      </c>
      <c r="C951" s="313" t="s">
        <v>98</v>
      </c>
      <c r="D951" s="313" t="s">
        <v>29</v>
      </c>
      <c r="E951" s="314">
        <v>150000</v>
      </c>
      <c r="F951" s="313" t="s">
        <v>99</v>
      </c>
      <c r="G951" s="315" t="s">
        <v>646</v>
      </c>
    </row>
    <row r="952" spans="1:7" s="310" customFormat="1" ht="9" customHeight="1" x14ac:dyDescent="0.2">
      <c r="A952" s="311">
        <v>949</v>
      </c>
      <c r="B952" s="312">
        <v>45205</v>
      </c>
      <c r="C952" s="313" t="s">
        <v>98</v>
      </c>
      <c r="D952" s="313" t="s">
        <v>29</v>
      </c>
      <c r="E952" s="314">
        <v>87500</v>
      </c>
      <c r="F952" s="313" t="s">
        <v>99</v>
      </c>
      <c r="G952" s="315" t="s">
        <v>994</v>
      </c>
    </row>
    <row r="953" spans="1:7" s="310" customFormat="1" ht="9" customHeight="1" x14ac:dyDescent="0.2">
      <c r="A953" s="311">
        <v>950</v>
      </c>
      <c r="B953" s="312">
        <v>45205</v>
      </c>
      <c r="C953" s="313" t="s">
        <v>98</v>
      </c>
      <c r="D953" s="313" t="s">
        <v>29</v>
      </c>
      <c r="E953" s="314">
        <v>15300</v>
      </c>
      <c r="F953" s="313" t="s">
        <v>99</v>
      </c>
      <c r="G953" s="315" t="s">
        <v>995</v>
      </c>
    </row>
    <row r="954" spans="1:7" s="310" customFormat="1" ht="9" customHeight="1" x14ac:dyDescent="0.2">
      <c r="A954" s="311">
        <v>951</v>
      </c>
      <c r="B954" s="312">
        <v>45205</v>
      </c>
      <c r="C954" s="313" t="s">
        <v>98</v>
      </c>
      <c r="D954" s="313" t="s">
        <v>29</v>
      </c>
      <c r="E954" s="314">
        <v>67640</v>
      </c>
      <c r="F954" s="313" t="s">
        <v>99</v>
      </c>
      <c r="G954" s="315" t="s">
        <v>996</v>
      </c>
    </row>
    <row r="955" spans="1:7" s="310" customFormat="1" ht="9" customHeight="1" x14ac:dyDescent="0.2">
      <c r="A955" s="311">
        <v>952</v>
      </c>
      <c r="B955" s="312">
        <v>45205</v>
      </c>
      <c r="C955" s="313" t="s">
        <v>98</v>
      </c>
      <c r="D955" s="313" t="s">
        <v>29</v>
      </c>
      <c r="E955" s="314">
        <v>50000</v>
      </c>
      <c r="F955" s="313" t="s">
        <v>99</v>
      </c>
      <c r="G955" s="315" t="s">
        <v>997</v>
      </c>
    </row>
    <row r="956" spans="1:7" s="310" customFormat="1" ht="9" customHeight="1" x14ac:dyDescent="0.2">
      <c r="A956" s="305">
        <v>953</v>
      </c>
      <c r="B956" s="306">
        <v>45205</v>
      </c>
      <c r="C956" s="307" t="s">
        <v>98</v>
      </c>
      <c r="D956" s="307" t="s">
        <v>29</v>
      </c>
      <c r="E956" s="308">
        <v>36800</v>
      </c>
      <c r="F956" s="307" t="s">
        <v>99</v>
      </c>
      <c r="G956" s="309" t="s">
        <v>997</v>
      </c>
    </row>
    <row r="957" spans="1:7" s="310" customFormat="1" ht="9" customHeight="1" x14ac:dyDescent="0.2">
      <c r="A957" s="311">
        <v>954</v>
      </c>
      <c r="B957" s="312">
        <v>45205</v>
      </c>
      <c r="C957" s="313" t="s">
        <v>98</v>
      </c>
      <c r="D957" s="313" t="s">
        <v>29</v>
      </c>
      <c r="E957" s="314">
        <v>26400</v>
      </c>
      <c r="F957" s="313" t="s">
        <v>99</v>
      </c>
      <c r="G957" s="315" t="s">
        <v>998</v>
      </c>
    </row>
    <row r="958" spans="1:7" s="310" customFormat="1" ht="9" customHeight="1" x14ac:dyDescent="0.2">
      <c r="A958" s="311">
        <v>955</v>
      </c>
      <c r="B958" s="312">
        <v>45205</v>
      </c>
      <c r="C958" s="313" t="s">
        <v>98</v>
      </c>
      <c r="D958" s="313" t="s">
        <v>29</v>
      </c>
      <c r="E958" s="314">
        <v>13000</v>
      </c>
      <c r="F958" s="313" t="s">
        <v>99</v>
      </c>
      <c r="G958" s="315" t="s">
        <v>999</v>
      </c>
    </row>
    <row r="959" spans="1:7" s="310" customFormat="1" ht="9" customHeight="1" x14ac:dyDescent="0.2">
      <c r="A959" s="311">
        <v>956</v>
      </c>
      <c r="B959" s="312">
        <v>45205</v>
      </c>
      <c r="C959" s="313" t="s">
        <v>98</v>
      </c>
      <c r="D959" s="313" t="s">
        <v>29</v>
      </c>
      <c r="E959" s="314">
        <v>6300</v>
      </c>
      <c r="F959" s="313" t="s">
        <v>99</v>
      </c>
      <c r="G959" s="315" t="s">
        <v>459</v>
      </c>
    </row>
    <row r="960" spans="1:7" s="310" customFormat="1" ht="9" customHeight="1" x14ac:dyDescent="0.2">
      <c r="A960" s="311">
        <v>957</v>
      </c>
      <c r="B960" s="312">
        <v>45205</v>
      </c>
      <c r="C960" s="313" t="s">
        <v>98</v>
      </c>
      <c r="D960" s="313" t="s">
        <v>29</v>
      </c>
      <c r="E960" s="314">
        <v>1537900</v>
      </c>
      <c r="F960" s="313" t="s">
        <v>99</v>
      </c>
      <c r="G960" s="315" t="s">
        <v>1000</v>
      </c>
    </row>
    <row r="961" spans="1:7" s="310" customFormat="1" ht="9" customHeight="1" x14ac:dyDescent="0.2">
      <c r="A961" s="311">
        <v>958</v>
      </c>
      <c r="B961" s="312">
        <v>45209</v>
      </c>
      <c r="C961" s="313" t="s">
        <v>98</v>
      </c>
      <c r="D961" s="313" t="s">
        <v>29</v>
      </c>
      <c r="E961" s="314">
        <v>140000</v>
      </c>
      <c r="F961" s="313" t="s">
        <v>99</v>
      </c>
      <c r="G961" s="315" t="s">
        <v>1001</v>
      </c>
    </row>
    <row r="962" spans="1:7" s="310" customFormat="1" ht="9" customHeight="1" x14ac:dyDescent="0.2">
      <c r="A962" s="311">
        <v>959</v>
      </c>
      <c r="B962" s="312">
        <v>45209</v>
      </c>
      <c r="C962" s="313" t="s">
        <v>98</v>
      </c>
      <c r="D962" s="313" t="s">
        <v>29</v>
      </c>
      <c r="E962" s="314">
        <v>25000</v>
      </c>
      <c r="F962" s="313" t="s">
        <v>99</v>
      </c>
      <c r="G962" s="315" t="s">
        <v>1002</v>
      </c>
    </row>
    <row r="963" spans="1:7" s="310" customFormat="1" ht="9" customHeight="1" x14ac:dyDescent="0.2">
      <c r="A963" s="311">
        <v>960</v>
      </c>
      <c r="B963" s="312">
        <v>45209</v>
      </c>
      <c r="C963" s="313" t="s">
        <v>98</v>
      </c>
      <c r="D963" s="313" t="s">
        <v>29</v>
      </c>
      <c r="E963" s="314">
        <v>10000</v>
      </c>
      <c r="F963" s="313" t="s">
        <v>99</v>
      </c>
      <c r="G963" s="315" t="s">
        <v>1003</v>
      </c>
    </row>
    <row r="964" spans="1:7" s="310" customFormat="1" ht="9" customHeight="1" x14ac:dyDescent="0.2">
      <c r="A964" s="311">
        <v>961</v>
      </c>
      <c r="B964" s="312">
        <v>45209</v>
      </c>
      <c r="C964" s="313" t="s">
        <v>98</v>
      </c>
      <c r="D964" s="313" t="s">
        <v>29</v>
      </c>
      <c r="E964" s="314">
        <v>1596000</v>
      </c>
      <c r="F964" s="313" t="s">
        <v>99</v>
      </c>
      <c r="G964" s="315" t="s">
        <v>1004</v>
      </c>
    </row>
    <row r="965" spans="1:7" s="310" customFormat="1" ht="9" customHeight="1" x14ac:dyDescent="0.2">
      <c r="A965" s="311">
        <v>962</v>
      </c>
      <c r="B965" s="312">
        <v>45209</v>
      </c>
      <c r="C965" s="313" t="s">
        <v>98</v>
      </c>
      <c r="D965" s="313" t="s">
        <v>29</v>
      </c>
      <c r="E965" s="314">
        <v>290000</v>
      </c>
      <c r="F965" s="313" t="s">
        <v>99</v>
      </c>
      <c r="G965" s="315" t="s">
        <v>1005</v>
      </c>
    </row>
    <row r="966" spans="1:7" s="310" customFormat="1" ht="9" customHeight="1" x14ac:dyDescent="0.2">
      <c r="A966" s="311">
        <v>963</v>
      </c>
      <c r="B966" s="312">
        <v>45209</v>
      </c>
      <c r="C966" s="313" t="s">
        <v>98</v>
      </c>
      <c r="D966" s="313" t="s">
        <v>29</v>
      </c>
      <c r="E966" s="314">
        <v>160000</v>
      </c>
      <c r="F966" s="313" t="s">
        <v>99</v>
      </c>
      <c r="G966" s="315" t="s">
        <v>1006</v>
      </c>
    </row>
    <row r="967" spans="1:7" s="310" customFormat="1" ht="9" customHeight="1" x14ac:dyDescent="0.2">
      <c r="A967" s="311">
        <v>964</v>
      </c>
      <c r="B967" s="312">
        <v>45209</v>
      </c>
      <c r="C967" s="313" t="s">
        <v>98</v>
      </c>
      <c r="D967" s="313" t="s">
        <v>29</v>
      </c>
      <c r="E967" s="314">
        <v>150000</v>
      </c>
      <c r="F967" s="313" t="s">
        <v>99</v>
      </c>
      <c r="G967" s="315" t="s">
        <v>1007</v>
      </c>
    </row>
    <row r="968" spans="1:7" s="310" customFormat="1" ht="9" customHeight="1" x14ac:dyDescent="0.2">
      <c r="A968" s="311">
        <v>965</v>
      </c>
      <c r="B968" s="312">
        <v>45209</v>
      </c>
      <c r="C968" s="313" t="s">
        <v>98</v>
      </c>
      <c r="D968" s="313" t="s">
        <v>29</v>
      </c>
      <c r="E968" s="314">
        <v>260000</v>
      </c>
      <c r="F968" s="313" t="s">
        <v>99</v>
      </c>
      <c r="G968" s="315" t="s">
        <v>1008</v>
      </c>
    </row>
    <row r="969" spans="1:7" s="310" customFormat="1" ht="9" customHeight="1" x14ac:dyDescent="0.2">
      <c r="A969" s="311">
        <v>966</v>
      </c>
      <c r="B969" s="312">
        <v>45209</v>
      </c>
      <c r="C969" s="313" t="s">
        <v>98</v>
      </c>
      <c r="D969" s="313" t="s">
        <v>29</v>
      </c>
      <c r="E969" s="314">
        <v>300000</v>
      </c>
      <c r="F969" s="313" t="s">
        <v>99</v>
      </c>
      <c r="G969" s="315" t="s">
        <v>1009</v>
      </c>
    </row>
    <row r="970" spans="1:7" s="310" customFormat="1" ht="9" customHeight="1" x14ac:dyDescent="0.2">
      <c r="A970" s="311">
        <v>967</v>
      </c>
      <c r="B970" s="312">
        <v>45209</v>
      </c>
      <c r="C970" s="313" t="s">
        <v>98</v>
      </c>
      <c r="D970" s="313" t="s">
        <v>29</v>
      </c>
      <c r="E970" s="314">
        <v>450000</v>
      </c>
      <c r="F970" s="313" t="s">
        <v>99</v>
      </c>
      <c r="G970" s="315" t="s">
        <v>1010</v>
      </c>
    </row>
    <row r="971" spans="1:7" s="310" customFormat="1" ht="9" customHeight="1" x14ac:dyDescent="0.2">
      <c r="A971" s="311">
        <v>968</v>
      </c>
      <c r="B971" s="312">
        <v>45209</v>
      </c>
      <c r="C971" s="313" t="s">
        <v>98</v>
      </c>
      <c r="D971" s="313" t="s">
        <v>29</v>
      </c>
      <c r="E971" s="314">
        <v>1300000</v>
      </c>
      <c r="F971" s="313" t="s">
        <v>99</v>
      </c>
      <c r="G971" s="315" t="s">
        <v>1011</v>
      </c>
    </row>
    <row r="972" spans="1:7" s="310" customFormat="1" ht="9" customHeight="1" x14ac:dyDescent="0.2">
      <c r="A972" s="311">
        <v>969</v>
      </c>
      <c r="B972" s="312">
        <v>45209</v>
      </c>
      <c r="C972" s="313" t="s">
        <v>98</v>
      </c>
      <c r="D972" s="313" t="s">
        <v>29</v>
      </c>
      <c r="E972" s="314">
        <v>210000</v>
      </c>
      <c r="F972" s="313" t="s">
        <v>99</v>
      </c>
      <c r="G972" s="315" t="s">
        <v>1012</v>
      </c>
    </row>
    <row r="973" spans="1:7" s="310" customFormat="1" ht="9" customHeight="1" x14ac:dyDescent="0.2">
      <c r="A973" s="311">
        <v>970</v>
      </c>
      <c r="B973" s="312">
        <v>45209</v>
      </c>
      <c r="C973" s="313" t="s">
        <v>98</v>
      </c>
      <c r="D973" s="313" t="s">
        <v>29</v>
      </c>
      <c r="E973" s="314">
        <v>1200000</v>
      </c>
      <c r="F973" s="313" t="s">
        <v>99</v>
      </c>
      <c r="G973" s="315" t="s">
        <v>1013</v>
      </c>
    </row>
    <row r="974" spans="1:7" s="310" customFormat="1" ht="9" customHeight="1" x14ac:dyDescent="0.2">
      <c r="A974" s="311">
        <v>971</v>
      </c>
      <c r="B974" s="312">
        <v>45209</v>
      </c>
      <c r="C974" s="313" t="s">
        <v>98</v>
      </c>
      <c r="D974" s="313" t="s">
        <v>29</v>
      </c>
      <c r="E974" s="314">
        <v>2050000</v>
      </c>
      <c r="F974" s="313" t="s">
        <v>99</v>
      </c>
      <c r="G974" s="315" t="s">
        <v>889</v>
      </c>
    </row>
    <row r="975" spans="1:7" s="310" customFormat="1" ht="9" customHeight="1" x14ac:dyDescent="0.2">
      <c r="A975" s="311">
        <v>972</v>
      </c>
      <c r="B975" s="312">
        <v>45209</v>
      </c>
      <c r="C975" s="313" t="s">
        <v>98</v>
      </c>
      <c r="D975" s="313" t="s">
        <v>29</v>
      </c>
      <c r="E975" s="314">
        <v>4047680</v>
      </c>
      <c r="F975" s="313" t="s">
        <v>99</v>
      </c>
      <c r="G975" s="315" t="s">
        <v>1014</v>
      </c>
    </row>
    <row r="976" spans="1:7" s="310" customFormat="1" ht="9" customHeight="1" x14ac:dyDescent="0.2">
      <c r="A976" s="311">
        <v>973</v>
      </c>
      <c r="B976" s="312">
        <v>45209</v>
      </c>
      <c r="C976" s="313" t="s">
        <v>98</v>
      </c>
      <c r="D976" s="313" t="s">
        <v>29</v>
      </c>
      <c r="E976" s="314">
        <v>595150</v>
      </c>
      <c r="F976" s="313" t="s">
        <v>99</v>
      </c>
      <c r="G976" s="315" t="s">
        <v>1015</v>
      </c>
    </row>
    <row r="977" spans="1:7" s="310" customFormat="1" ht="9" customHeight="1" x14ac:dyDescent="0.2">
      <c r="A977" s="311">
        <v>974</v>
      </c>
      <c r="B977" s="312">
        <v>45209</v>
      </c>
      <c r="C977" s="313" t="s">
        <v>98</v>
      </c>
      <c r="D977" s="313" t="s">
        <v>29</v>
      </c>
      <c r="E977" s="314">
        <v>304340</v>
      </c>
      <c r="F977" s="313" t="s">
        <v>99</v>
      </c>
      <c r="G977" s="315" t="s">
        <v>1016</v>
      </c>
    </row>
    <row r="978" spans="1:7" s="310" customFormat="1" ht="9" customHeight="1" x14ac:dyDescent="0.2">
      <c r="A978" s="311">
        <v>975</v>
      </c>
      <c r="B978" s="312">
        <v>45209</v>
      </c>
      <c r="C978" s="313" t="s">
        <v>98</v>
      </c>
      <c r="D978" s="313" t="s">
        <v>29</v>
      </c>
      <c r="E978" s="314">
        <v>224130</v>
      </c>
      <c r="F978" s="313" t="s">
        <v>99</v>
      </c>
      <c r="G978" s="315" t="s">
        <v>1017</v>
      </c>
    </row>
    <row r="979" spans="1:7" s="310" customFormat="1" ht="9" customHeight="1" x14ac:dyDescent="0.2">
      <c r="A979" s="311">
        <v>976</v>
      </c>
      <c r="B979" s="312">
        <v>45209</v>
      </c>
      <c r="C979" s="313" t="s">
        <v>98</v>
      </c>
      <c r="D979" s="313" t="s">
        <v>29</v>
      </c>
      <c r="E979" s="314">
        <v>198300</v>
      </c>
      <c r="F979" s="313" t="s">
        <v>99</v>
      </c>
      <c r="G979" s="315" t="s">
        <v>1018</v>
      </c>
    </row>
    <row r="980" spans="1:7" s="310" customFormat="1" ht="9" customHeight="1" x14ac:dyDescent="0.2">
      <c r="A980" s="311">
        <v>977</v>
      </c>
      <c r="B980" s="312">
        <v>45209</v>
      </c>
      <c r="C980" s="313" t="s">
        <v>98</v>
      </c>
      <c r="D980" s="313" t="s">
        <v>29</v>
      </c>
      <c r="E980" s="314">
        <v>150000</v>
      </c>
      <c r="F980" s="313" t="s">
        <v>99</v>
      </c>
      <c r="G980" s="315" t="s">
        <v>1019</v>
      </c>
    </row>
    <row r="981" spans="1:7" s="310" customFormat="1" ht="9" customHeight="1" x14ac:dyDescent="0.2">
      <c r="A981" s="311">
        <v>978</v>
      </c>
      <c r="B981" s="312">
        <v>45209</v>
      </c>
      <c r="C981" s="313" t="s">
        <v>98</v>
      </c>
      <c r="D981" s="313" t="s">
        <v>29</v>
      </c>
      <c r="E981" s="314">
        <v>501350</v>
      </c>
      <c r="F981" s="313" t="s">
        <v>99</v>
      </c>
      <c r="G981" s="315" t="s">
        <v>1020</v>
      </c>
    </row>
    <row r="982" spans="1:7" s="310" customFormat="1" ht="9" customHeight="1" x14ac:dyDescent="0.2">
      <c r="A982" s="311">
        <v>979</v>
      </c>
      <c r="B982" s="312">
        <v>45209</v>
      </c>
      <c r="C982" s="313" t="s">
        <v>98</v>
      </c>
      <c r="D982" s="313" t="s">
        <v>29</v>
      </c>
      <c r="E982" s="314">
        <v>12492730</v>
      </c>
      <c r="F982" s="313" t="s">
        <v>99</v>
      </c>
      <c r="G982" s="315" t="s">
        <v>168</v>
      </c>
    </row>
    <row r="983" spans="1:7" s="310" customFormat="1" ht="9" customHeight="1" x14ac:dyDescent="0.2">
      <c r="A983" s="311">
        <v>980</v>
      </c>
      <c r="B983" s="312">
        <v>45209</v>
      </c>
      <c r="C983" s="313" t="s">
        <v>98</v>
      </c>
      <c r="D983" s="313" t="s">
        <v>29</v>
      </c>
      <c r="E983" s="314">
        <v>479500</v>
      </c>
      <c r="F983" s="313" t="s">
        <v>99</v>
      </c>
      <c r="G983" s="315" t="s">
        <v>1021</v>
      </c>
    </row>
    <row r="984" spans="1:7" s="310" customFormat="1" ht="9" customHeight="1" x14ac:dyDescent="0.2">
      <c r="A984" s="311">
        <v>981</v>
      </c>
      <c r="B984" s="312">
        <v>45209</v>
      </c>
      <c r="C984" s="313" t="s">
        <v>98</v>
      </c>
      <c r="D984" s="313" t="s">
        <v>29</v>
      </c>
      <c r="E984" s="314">
        <v>400000</v>
      </c>
      <c r="F984" s="313" t="s">
        <v>99</v>
      </c>
      <c r="G984" s="315" t="s">
        <v>1022</v>
      </c>
    </row>
    <row r="985" spans="1:7" s="310" customFormat="1" ht="9" customHeight="1" x14ac:dyDescent="0.2">
      <c r="A985" s="311">
        <v>982</v>
      </c>
      <c r="B985" s="312">
        <v>45209</v>
      </c>
      <c r="C985" s="313" t="s">
        <v>98</v>
      </c>
      <c r="D985" s="313" t="s">
        <v>29</v>
      </c>
      <c r="E985" s="314">
        <v>1175980</v>
      </c>
      <c r="F985" s="313" t="s">
        <v>99</v>
      </c>
      <c r="G985" s="315" t="s">
        <v>1023</v>
      </c>
    </row>
    <row r="986" spans="1:7" s="310" customFormat="1" ht="9" customHeight="1" x14ac:dyDescent="0.2">
      <c r="A986" s="311">
        <v>983</v>
      </c>
      <c r="B986" s="312">
        <v>45210</v>
      </c>
      <c r="C986" s="313" t="s">
        <v>98</v>
      </c>
      <c r="D986" s="313" t="s">
        <v>29</v>
      </c>
      <c r="E986" s="314">
        <v>20190</v>
      </c>
      <c r="F986" s="313" t="s">
        <v>99</v>
      </c>
      <c r="G986" s="315" t="s">
        <v>1024</v>
      </c>
    </row>
    <row r="987" spans="1:7" s="310" customFormat="1" ht="9" customHeight="1" x14ac:dyDescent="0.2">
      <c r="A987" s="311">
        <v>984</v>
      </c>
      <c r="B987" s="312">
        <v>45210</v>
      </c>
      <c r="C987" s="313" t="s">
        <v>98</v>
      </c>
      <c r="D987" s="313" t="s">
        <v>29</v>
      </c>
      <c r="E987" s="314">
        <v>328000</v>
      </c>
      <c r="F987" s="313" t="s">
        <v>99</v>
      </c>
      <c r="G987" s="315" t="s">
        <v>1025</v>
      </c>
    </row>
    <row r="988" spans="1:7" s="310" customFormat="1" ht="9" customHeight="1" x14ac:dyDescent="0.2">
      <c r="A988" s="311">
        <v>985</v>
      </c>
      <c r="B988" s="312">
        <v>45210</v>
      </c>
      <c r="C988" s="313" t="s">
        <v>98</v>
      </c>
      <c r="D988" s="313" t="s">
        <v>29</v>
      </c>
      <c r="E988" s="314">
        <v>3000</v>
      </c>
      <c r="F988" s="313" t="s">
        <v>99</v>
      </c>
      <c r="G988" s="315" t="s">
        <v>1026</v>
      </c>
    </row>
    <row r="989" spans="1:7" s="310" customFormat="1" ht="9" customHeight="1" x14ac:dyDescent="0.2">
      <c r="A989" s="311">
        <v>986</v>
      </c>
      <c r="B989" s="312">
        <v>45210</v>
      </c>
      <c r="C989" s="313" t="s">
        <v>98</v>
      </c>
      <c r="D989" s="313" t="s">
        <v>29</v>
      </c>
      <c r="E989" s="314">
        <v>46930</v>
      </c>
      <c r="F989" s="313" t="s">
        <v>99</v>
      </c>
      <c r="G989" s="315" t="s">
        <v>494</v>
      </c>
    </row>
    <row r="990" spans="1:7" s="310" customFormat="1" ht="9" customHeight="1" x14ac:dyDescent="0.2">
      <c r="A990" s="311">
        <v>987</v>
      </c>
      <c r="B990" s="312">
        <v>45210</v>
      </c>
      <c r="C990" s="313" t="s">
        <v>98</v>
      </c>
      <c r="D990" s="313" t="s">
        <v>29</v>
      </c>
      <c r="E990" s="314">
        <v>50000</v>
      </c>
      <c r="F990" s="313" t="s">
        <v>99</v>
      </c>
      <c r="G990" s="315" t="s">
        <v>1027</v>
      </c>
    </row>
    <row r="991" spans="1:7" s="310" customFormat="1" ht="9" customHeight="1" x14ac:dyDescent="0.2">
      <c r="A991" s="311">
        <v>988</v>
      </c>
      <c r="B991" s="312">
        <v>45210</v>
      </c>
      <c r="C991" s="313" t="s">
        <v>98</v>
      </c>
      <c r="D991" s="313" t="s">
        <v>29</v>
      </c>
      <c r="E991" s="314">
        <v>4500</v>
      </c>
      <c r="F991" s="313" t="s">
        <v>99</v>
      </c>
      <c r="G991" s="315" t="s">
        <v>459</v>
      </c>
    </row>
    <row r="992" spans="1:7" s="310" customFormat="1" ht="9" customHeight="1" x14ac:dyDescent="0.2">
      <c r="A992" s="311">
        <v>989</v>
      </c>
      <c r="B992" s="312">
        <v>45210</v>
      </c>
      <c r="C992" s="313" t="s">
        <v>98</v>
      </c>
      <c r="D992" s="313" t="s">
        <v>29</v>
      </c>
      <c r="E992" s="314">
        <v>9000</v>
      </c>
      <c r="F992" s="313" t="s">
        <v>99</v>
      </c>
      <c r="G992" s="315" t="s">
        <v>459</v>
      </c>
    </row>
    <row r="993" spans="1:7" s="310" customFormat="1" ht="9" customHeight="1" x14ac:dyDescent="0.2">
      <c r="A993" s="311">
        <v>990</v>
      </c>
      <c r="B993" s="312">
        <v>45210</v>
      </c>
      <c r="C993" s="313" t="s">
        <v>98</v>
      </c>
      <c r="D993" s="313" t="s">
        <v>29</v>
      </c>
      <c r="E993" s="314">
        <v>32000</v>
      </c>
      <c r="F993" s="313" t="s">
        <v>99</v>
      </c>
      <c r="G993" s="315" t="s">
        <v>459</v>
      </c>
    </row>
    <row r="994" spans="1:7" s="310" customFormat="1" ht="9" customHeight="1" x14ac:dyDescent="0.2">
      <c r="A994" s="311">
        <v>991</v>
      </c>
      <c r="B994" s="312">
        <v>45210</v>
      </c>
      <c r="C994" s="313" t="s">
        <v>98</v>
      </c>
      <c r="D994" s="313" t="s">
        <v>29</v>
      </c>
      <c r="E994" s="314">
        <v>50000</v>
      </c>
      <c r="F994" s="313" t="s">
        <v>99</v>
      </c>
      <c r="G994" s="315" t="s">
        <v>293</v>
      </c>
    </row>
    <row r="995" spans="1:7" s="310" customFormat="1" ht="9" customHeight="1" x14ac:dyDescent="0.2">
      <c r="A995" s="311">
        <v>992</v>
      </c>
      <c r="B995" s="312">
        <v>45210</v>
      </c>
      <c r="C995" s="313" t="s">
        <v>98</v>
      </c>
      <c r="D995" s="313" t="s">
        <v>29</v>
      </c>
      <c r="E995" s="314">
        <v>107000</v>
      </c>
      <c r="F995" s="313" t="s">
        <v>99</v>
      </c>
      <c r="G995" s="315" t="s">
        <v>1028</v>
      </c>
    </row>
    <row r="996" spans="1:7" s="310" customFormat="1" ht="9" customHeight="1" x14ac:dyDescent="0.2">
      <c r="A996" s="311">
        <v>993</v>
      </c>
      <c r="B996" s="312">
        <v>45210</v>
      </c>
      <c r="C996" s="313" t="s">
        <v>98</v>
      </c>
      <c r="D996" s="313" t="s">
        <v>29</v>
      </c>
      <c r="E996" s="314">
        <v>219260</v>
      </c>
      <c r="F996" s="313" t="s">
        <v>99</v>
      </c>
      <c r="G996" s="315" t="s">
        <v>1029</v>
      </c>
    </row>
    <row r="997" spans="1:7" s="310" customFormat="1" ht="9" customHeight="1" x14ac:dyDescent="0.2">
      <c r="A997" s="311">
        <v>994</v>
      </c>
      <c r="B997" s="312">
        <v>45212</v>
      </c>
      <c r="C997" s="313" t="s">
        <v>98</v>
      </c>
      <c r="D997" s="313" t="s">
        <v>29</v>
      </c>
      <c r="E997" s="314">
        <v>62800</v>
      </c>
      <c r="F997" s="313" t="s">
        <v>99</v>
      </c>
      <c r="G997" s="315" t="s">
        <v>1030</v>
      </c>
    </row>
    <row r="998" spans="1:7" s="310" customFormat="1" ht="9" customHeight="1" x14ac:dyDescent="0.2">
      <c r="A998" s="311">
        <v>995</v>
      </c>
      <c r="B998" s="312">
        <v>45212</v>
      </c>
      <c r="C998" s="313" t="s">
        <v>98</v>
      </c>
      <c r="D998" s="313" t="s">
        <v>29</v>
      </c>
      <c r="E998" s="314">
        <v>529840</v>
      </c>
      <c r="F998" s="313" t="s">
        <v>99</v>
      </c>
      <c r="G998" s="315" t="s">
        <v>1031</v>
      </c>
    </row>
    <row r="999" spans="1:7" s="310" customFormat="1" ht="9" customHeight="1" x14ac:dyDescent="0.2">
      <c r="A999" s="311">
        <v>996</v>
      </c>
      <c r="B999" s="312">
        <v>45212</v>
      </c>
      <c r="C999" s="313" t="s">
        <v>98</v>
      </c>
      <c r="D999" s="313" t="s">
        <v>29</v>
      </c>
      <c r="E999" s="314">
        <v>7000</v>
      </c>
      <c r="F999" s="313" t="s">
        <v>99</v>
      </c>
      <c r="G999" s="315" t="s">
        <v>459</v>
      </c>
    </row>
    <row r="1000" spans="1:7" s="310" customFormat="1" ht="9" customHeight="1" x14ac:dyDescent="0.2">
      <c r="A1000" s="311">
        <v>997</v>
      </c>
      <c r="B1000" s="312">
        <v>45212</v>
      </c>
      <c r="C1000" s="313" t="s">
        <v>98</v>
      </c>
      <c r="D1000" s="313" t="s">
        <v>29</v>
      </c>
      <c r="E1000" s="314">
        <v>8600</v>
      </c>
      <c r="F1000" s="313" t="s">
        <v>99</v>
      </c>
      <c r="G1000" s="315" t="s">
        <v>459</v>
      </c>
    </row>
    <row r="1001" spans="1:7" s="310" customFormat="1" ht="9" customHeight="1" x14ac:dyDescent="0.2">
      <c r="A1001" s="311">
        <v>998</v>
      </c>
      <c r="B1001" s="312">
        <v>45212</v>
      </c>
      <c r="C1001" s="313" t="s">
        <v>98</v>
      </c>
      <c r="D1001" s="313" t="s">
        <v>29</v>
      </c>
      <c r="E1001" s="314">
        <v>65270</v>
      </c>
      <c r="F1001" s="313" t="s">
        <v>99</v>
      </c>
      <c r="G1001" s="315" t="s">
        <v>1030</v>
      </c>
    </row>
    <row r="1002" spans="1:7" s="310" customFormat="1" ht="9" customHeight="1" x14ac:dyDescent="0.2">
      <c r="A1002" s="311">
        <v>999</v>
      </c>
      <c r="B1002" s="312">
        <v>45212</v>
      </c>
      <c r="C1002" s="313" t="s">
        <v>98</v>
      </c>
      <c r="D1002" s="313" t="s">
        <v>29</v>
      </c>
      <c r="E1002" s="314">
        <v>34000</v>
      </c>
      <c r="F1002" s="313" t="s">
        <v>99</v>
      </c>
      <c r="G1002" s="315" t="s">
        <v>459</v>
      </c>
    </row>
    <row r="1003" spans="1:7" s="310" customFormat="1" ht="9" customHeight="1" x14ac:dyDescent="0.2">
      <c r="A1003" s="311">
        <v>1000</v>
      </c>
      <c r="B1003" s="312">
        <v>45212</v>
      </c>
      <c r="C1003" s="313" t="s">
        <v>98</v>
      </c>
      <c r="D1003" s="313" t="s">
        <v>29</v>
      </c>
      <c r="E1003" s="314">
        <v>10000</v>
      </c>
      <c r="F1003" s="313" t="s">
        <v>99</v>
      </c>
      <c r="G1003" s="315" t="s">
        <v>459</v>
      </c>
    </row>
    <row r="1004" spans="1:7" s="310" customFormat="1" ht="9" customHeight="1" x14ac:dyDescent="0.2">
      <c r="A1004" s="311">
        <v>1001</v>
      </c>
      <c r="B1004" s="312">
        <v>45212</v>
      </c>
      <c r="C1004" s="313" t="s">
        <v>98</v>
      </c>
      <c r="D1004" s="313" t="s">
        <v>29</v>
      </c>
      <c r="E1004" s="314">
        <v>100000</v>
      </c>
      <c r="F1004" s="313" t="s">
        <v>99</v>
      </c>
      <c r="G1004" s="315" t="s">
        <v>1032</v>
      </c>
    </row>
    <row r="1005" spans="1:7" s="310" customFormat="1" ht="9" customHeight="1" x14ac:dyDescent="0.2">
      <c r="A1005" s="311">
        <v>1002</v>
      </c>
      <c r="B1005" s="312">
        <v>45212</v>
      </c>
      <c r="C1005" s="313" t="s">
        <v>98</v>
      </c>
      <c r="D1005" s="313" t="s">
        <v>29</v>
      </c>
      <c r="E1005" s="314">
        <v>35000</v>
      </c>
      <c r="F1005" s="313" t="s">
        <v>99</v>
      </c>
      <c r="G1005" s="315" t="s">
        <v>741</v>
      </c>
    </row>
    <row r="1006" spans="1:7" s="310" customFormat="1" ht="9" customHeight="1" x14ac:dyDescent="0.2">
      <c r="A1006" s="311">
        <v>1003</v>
      </c>
      <c r="B1006" s="312">
        <v>45215</v>
      </c>
      <c r="C1006" s="313" t="s">
        <v>98</v>
      </c>
      <c r="D1006" s="313" t="s">
        <v>29</v>
      </c>
      <c r="E1006" s="314">
        <v>13800</v>
      </c>
      <c r="F1006" s="313" t="s">
        <v>99</v>
      </c>
      <c r="G1006" s="315" t="s">
        <v>459</v>
      </c>
    </row>
    <row r="1007" spans="1:7" s="310" customFormat="1" ht="9" customHeight="1" x14ac:dyDescent="0.2">
      <c r="A1007" s="311">
        <v>1004</v>
      </c>
      <c r="B1007" s="312">
        <v>45215</v>
      </c>
      <c r="C1007" s="313" t="s">
        <v>98</v>
      </c>
      <c r="D1007" s="313" t="s">
        <v>29</v>
      </c>
      <c r="E1007" s="314">
        <v>15000</v>
      </c>
      <c r="F1007" s="313" t="s">
        <v>99</v>
      </c>
      <c r="G1007" s="315" t="s">
        <v>1033</v>
      </c>
    </row>
    <row r="1008" spans="1:7" s="310" customFormat="1" ht="9" customHeight="1" x14ac:dyDescent="0.2">
      <c r="A1008" s="311">
        <v>1005</v>
      </c>
      <c r="B1008" s="312">
        <v>45217</v>
      </c>
      <c r="C1008" s="313" t="s">
        <v>98</v>
      </c>
      <c r="D1008" s="313" t="s">
        <v>29</v>
      </c>
      <c r="E1008" s="314">
        <v>32400</v>
      </c>
      <c r="F1008" s="313" t="s">
        <v>99</v>
      </c>
      <c r="G1008" s="315" t="s">
        <v>1034</v>
      </c>
    </row>
    <row r="1009" spans="1:7" s="310" customFormat="1" ht="9" customHeight="1" x14ac:dyDescent="0.2">
      <c r="A1009" s="311">
        <v>1006</v>
      </c>
      <c r="B1009" s="312">
        <v>45217</v>
      </c>
      <c r="C1009" s="313" t="s">
        <v>98</v>
      </c>
      <c r="D1009" s="313" t="s">
        <v>29</v>
      </c>
      <c r="E1009" s="314">
        <v>6000</v>
      </c>
      <c r="F1009" s="313" t="s">
        <v>99</v>
      </c>
      <c r="G1009" s="315" t="s">
        <v>459</v>
      </c>
    </row>
    <row r="1010" spans="1:7" s="310" customFormat="1" ht="9" customHeight="1" x14ac:dyDescent="0.2">
      <c r="A1010" s="311">
        <v>1007</v>
      </c>
      <c r="B1010" s="312">
        <v>45217</v>
      </c>
      <c r="C1010" s="313" t="s">
        <v>98</v>
      </c>
      <c r="D1010" s="313" t="s">
        <v>29</v>
      </c>
      <c r="E1010" s="314">
        <v>35400</v>
      </c>
      <c r="F1010" s="313" t="s">
        <v>99</v>
      </c>
      <c r="G1010" s="315" t="s">
        <v>1035</v>
      </c>
    </row>
    <row r="1011" spans="1:7" s="310" customFormat="1" ht="9" customHeight="1" x14ac:dyDescent="0.2">
      <c r="A1011" s="311">
        <v>1008</v>
      </c>
      <c r="B1011" s="312">
        <v>45217</v>
      </c>
      <c r="C1011" s="313" t="s">
        <v>98</v>
      </c>
      <c r="D1011" s="313" t="s">
        <v>29</v>
      </c>
      <c r="E1011" s="314">
        <v>330000</v>
      </c>
      <c r="F1011" s="313" t="s">
        <v>99</v>
      </c>
      <c r="G1011" s="315" t="s">
        <v>1036</v>
      </c>
    </row>
    <row r="1012" spans="1:7" s="310" customFormat="1" ht="9" customHeight="1" x14ac:dyDescent="0.2">
      <c r="A1012" s="311">
        <v>1009</v>
      </c>
      <c r="B1012" s="312">
        <v>45217</v>
      </c>
      <c r="C1012" s="313" t="s">
        <v>98</v>
      </c>
      <c r="D1012" s="313" t="s">
        <v>29</v>
      </c>
      <c r="E1012" s="314">
        <v>112000</v>
      </c>
      <c r="F1012" s="313" t="s">
        <v>99</v>
      </c>
      <c r="G1012" s="315" t="s">
        <v>1037</v>
      </c>
    </row>
    <row r="1013" spans="1:7" s="310" customFormat="1" ht="9" customHeight="1" x14ac:dyDescent="0.2">
      <c r="A1013" s="311">
        <v>1010</v>
      </c>
      <c r="B1013" s="312">
        <v>45217</v>
      </c>
      <c r="C1013" s="313" t="s">
        <v>98</v>
      </c>
      <c r="D1013" s="313" t="s">
        <v>29</v>
      </c>
      <c r="E1013" s="314">
        <v>56060</v>
      </c>
      <c r="F1013" s="313" t="s">
        <v>99</v>
      </c>
      <c r="G1013" s="315" t="s">
        <v>474</v>
      </c>
    </row>
    <row r="1014" spans="1:7" s="310" customFormat="1" ht="9" customHeight="1" x14ac:dyDescent="0.2">
      <c r="A1014" s="311">
        <v>1011</v>
      </c>
      <c r="B1014" s="312">
        <v>45217</v>
      </c>
      <c r="C1014" s="313" t="s">
        <v>98</v>
      </c>
      <c r="D1014" s="313" t="s">
        <v>29</v>
      </c>
      <c r="E1014" s="314">
        <v>166840</v>
      </c>
      <c r="F1014" s="313" t="s">
        <v>99</v>
      </c>
      <c r="G1014" s="315" t="s">
        <v>1038</v>
      </c>
    </row>
    <row r="1015" spans="1:7" s="310" customFormat="1" ht="9" customHeight="1" x14ac:dyDescent="0.2">
      <c r="A1015" s="311">
        <v>1012</v>
      </c>
      <c r="B1015" s="312">
        <v>45217</v>
      </c>
      <c r="C1015" s="313" t="s">
        <v>98</v>
      </c>
      <c r="D1015" s="313" t="s">
        <v>29</v>
      </c>
      <c r="E1015" s="314">
        <v>33000000</v>
      </c>
      <c r="F1015" s="313" t="s">
        <v>99</v>
      </c>
      <c r="G1015" s="315" t="s">
        <v>221</v>
      </c>
    </row>
    <row r="1016" spans="1:7" s="310" customFormat="1" ht="9" customHeight="1" x14ac:dyDescent="0.2">
      <c r="A1016" s="311">
        <v>1013</v>
      </c>
      <c r="B1016" s="312">
        <v>45217</v>
      </c>
      <c r="C1016" s="313" t="s">
        <v>98</v>
      </c>
      <c r="D1016" s="313" t="s">
        <v>29</v>
      </c>
      <c r="E1016" s="314">
        <v>119520</v>
      </c>
      <c r="F1016" s="313" t="s">
        <v>99</v>
      </c>
      <c r="G1016" s="315" t="s">
        <v>1039</v>
      </c>
    </row>
    <row r="1017" spans="1:7" s="310" customFormat="1" ht="9" customHeight="1" x14ac:dyDescent="0.2">
      <c r="A1017" s="311">
        <v>1014</v>
      </c>
      <c r="B1017" s="312">
        <v>45217</v>
      </c>
      <c r="C1017" s="313" t="s">
        <v>98</v>
      </c>
      <c r="D1017" s="313" t="s">
        <v>29</v>
      </c>
      <c r="E1017" s="314">
        <v>84000</v>
      </c>
      <c r="F1017" s="313" t="s">
        <v>99</v>
      </c>
      <c r="G1017" s="315" t="s">
        <v>1040</v>
      </c>
    </row>
    <row r="1018" spans="1:7" s="310" customFormat="1" ht="9" customHeight="1" x14ac:dyDescent="0.2">
      <c r="A1018" s="311">
        <v>1015</v>
      </c>
      <c r="B1018" s="312">
        <v>45218</v>
      </c>
      <c r="C1018" s="313" t="s">
        <v>98</v>
      </c>
      <c r="D1018" s="313" t="s">
        <v>29</v>
      </c>
      <c r="E1018" s="314">
        <v>50000</v>
      </c>
      <c r="F1018" s="313" t="s">
        <v>99</v>
      </c>
      <c r="G1018" s="315" t="s">
        <v>1041</v>
      </c>
    </row>
    <row r="1019" spans="1:7" s="310" customFormat="1" ht="9" customHeight="1" x14ac:dyDescent="0.2">
      <c r="A1019" s="311">
        <v>1016</v>
      </c>
      <c r="B1019" s="312">
        <v>45218</v>
      </c>
      <c r="C1019" s="313" t="s">
        <v>98</v>
      </c>
      <c r="D1019" s="313" t="s">
        <v>29</v>
      </c>
      <c r="E1019" s="314">
        <v>284280</v>
      </c>
      <c r="F1019" s="313" t="s">
        <v>99</v>
      </c>
      <c r="G1019" s="315" t="s">
        <v>1042</v>
      </c>
    </row>
    <row r="1020" spans="1:7" s="310" customFormat="1" ht="9" customHeight="1" x14ac:dyDescent="0.2">
      <c r="A1020" s="311">
        <v>1017</v>
      </c>
      <c r="B1020" s="312">
        <v>45218</v>
      </c>
      <c r="C1020" s="313" t="s">
        <v>98</v>
      </c>
      <c r="D1020" s="313" t="s">
        <v>29</v>
      </c>
      <c r="E1020" s="314">
        <v>14000</v>
      </c>
      <c r="F1020" s="313" t="s">
        <v>99</v>
      </c>
      <c r="G1020" s="315" t="s">
        <v>459</v>
      </c>
    </row>
    <row r="1021" spans="1:7" s="310" customFormat="1" ht="9" customHeight="1" x14ac:dyDescent="0.2">
      <c r="A1021" s="311">
        <v>1018</v>
      </c>
      <c r="B1021" s="312">
        <v>45218</v>
      </c>
      <c r="C1021" s="313" t="s">
        <v>98</v>
      </c>
      <c r="D1021" s="313" t="s">
        <v>29</v>
      </c>
      <c r="E1021" s="314">
        <v>12500</v>
      </c>
      <c r="F1021" s="313" t="s">
        <v>99</v>
      </c>
      <c r="G1021" s="315" t="s">
        <v>459</v>
      </c>
    </row>
    <row r="1022" spans="1:7" s="310" customFormat="1" ht="9" customHeight="1" x14ac:dyDescent="0.2">
      <c r="A1022" s="311">
        <v>1019</v>
      </c>
      <c r="B1022" s="312">
        <v>45222</v>
      </c>
      <c r="C1022" s="313" t="s">
        <v>98</v>
      </c>
      <c r="D1022" s="313" t="s">
        <v>29</v>
      </c>
      <c r="E1022" s="314">
        <v>84320</v>
      </c>
      <c r="F1022" s="313" t="s">
        <v>99</v>
      </c>
      <c r="G1022" s="315" t="s">
        <v>1043</v>
      </c>
    </row>
    <row r="1023" spans="1:7" s="310" customFormat="1" ht="9" customHeight="1" x14ac:dyDescent="0.2">
      <c r="A1023" s="311">
        <v>1020</v>
      </c>
      <c r="B1023" s="312">
        <v>45222</v>
      </c>
      <c r="C1023" s="313" t="s">
        <v>98</v>
      </c>
      <c r="D1023" s="313" t="s">
        <v>29</v>
      </c>
      <c r="E1023" s="314">
        <v>80000</v>
      </c>
      <c r="F1023" s="313" t="s">
        <v>99</v>
      </c>
      <c r="G1023" s="315" t="s">
        <v>1044</v>
      </c>
    </row>
    <row r="1024" spans="1:7" s="310" customFormat="1" ht="9" customHeight="1" x14ac:dyDescent="0.2">
      <c r="A1024" s="311">
        <v>1021</v>
      </c>
      <c r="B1024" s="312">
        <v>45222</v>
      </c>
      <c r="C1024" s="313" t="s">
        <v>98</v>
      </c>
      <c r="D1024" s="313" t="s">
        <v>29</v>
      </c>
      <c r="E1024" s="314">
        <v>2640000</v>
      </c>
      <c r="F1024" s="313" t="s">
        <v>99</v>
      </c>
      <c r="G1024" s="315" t="s">
        <v>1045</v>
      </c>
    </row>
    <row r="1025" spans="1:7" s="310" customFormat="1" ht="9" customHeight="1" x14ac:dyDescent="0.2">
      <c r="A1025" s="311">
        <v>1022</v>
      </c>
      <c r="B1025" s="312">
        <v>45222</v>
      </c>
      <c r="C1025" s="313" t="s">
        <v>98</v>
      </c>
      <c r="D1025" s="313" t="s">
        <v>29</v>
      </c>
      <c r="E1025" s="314">
        <v>11869</v>
      </c>
      <c r="F1025" s="313" t="s">
        <v>99</v>
      </c>
      <c r="G1025" s="315" t="s">
        <v>1046</v>
      </c>
    </row>
    <row r="1026" spans="1:7" s="310" customFormat="1" ht="9" customHeight="1" x14ac:dyDescent="0.2">
      <c r="A1026" s="311">
        <v>1023</v>
      </c>
      <c r="B1026" s="312">
        <v>45222</v>
      </c>
      <c r="C1026" s="313" t="s">
        <v>98</v>
      </c>
      <c r="D1026" s="313" t="s">
        <v>29</v>
      </c>
      <c r="E1026" s="314">
        <v>87960</v>
      </c>
      <c r="F1026" s="313" t="s">
        <v>99</v>
      </c>
      <c r="G1026" s="315" t="s">
        <v>1047</v>
      </c>
    </row>
    <row r="1027" spans="1:7" s="310" customFormat="1" ht="9" customHeight="1" x14ac:dyDescent="0.2">
      <c r="A1027" s="311">
        <v>1024</v>
      </c>
      <c r="B1027" s="312">
        <v>45222</v>
      </c>
      <c r="C1027" s="313" t="s">
        <v>98</v>
      </c>
      <c r="D1027" s="313" t="s">
        <v>29</v>
      </c>
      <c r="E1027" s="314">
        <v>44400</v>
      </c>
      <c r="F1027" s="313" t="s">
        <v>99</v>
      </c>
      <c r="G1027" s="315" t="s">
        <v>1047</v>
      </c>
    </row>
    <row r="1028" spans="1:7" s="310" customFormat="1" ht="9" customHeight="1" x14ac:dyDescent="0.2">
      <c r="A1028" s="311">
        <v>1025</v>
      </c>
      <c r="B1028" s="312">
        <v>45222</v>
      </c>
      <c r="C1028" s="313" t="s">
        <v>98</v>
      </c>
      <c r="D1028" s="313" t="s">
        <v>29</v>
      </c>
      <c r="E1028" s="314">
        <v>149040</v>
      </c>
      <c r="F1028" s="313" t="s">
        <v>99</v>
      </c>
      <c r="G1028" s="315" t="s">
        <v>1048</v>
      </c>
    </row>
    <row r="1029" spans="1:7" s="310" customFormat="1" ht="9" customHeight="1" x14ac:dyDescent="0.2">
      <c r="A1029" s="311">
        <v>1026</v>
      </c>
      <c r="B1029" s="312">
        <v>45222</v>
      </c>
      <c r="C1029" s="313" t="s">
        <v>98</v>
      </c>
      <c r="D1029" s="313" t="s">
        <v>29</v>
      </c>
      <c r="E1029" s="314">
        <v>430000</v>
      </c>
      <c r="F1029" s="313" t="s">
        <v>99</v>
      </c>
      <c r="G1029" s="315" t="s">
        <v>1049</v>
      </c>
    </row>
    <row r="1030" spans="1:7" s="310" customFormat="1" ht="9" customHeight="1" x14ac:dyDescent="0.2">
      <c r="A1030" s="311">
        <v>1027</v>
      </c>
      <c r="B1030" s="312">
        <v>45222</v>
      </c>
      <c r="C1030" s="313" t="s">
        <v>98</v>
      </c>
      <c r="D1030" s="313" t="s">
        <v>29</v>
      </c>
      <c r="E1030" s="314">
        <v>611200</v>
      </c>
      <c r="F1030" s="313" t="s">
        <v>99</v>
      </c>
      <c r="G1030" s="315" t="s">
        <v>1050</v>
      </c>
    </row>
    <row r="1031" spans="1:7" s="310" customFormat="1" ht="9" customHeight="1" x14ac:dyDescent="0.2">
      <c r="A1031" s="311">
        <v>1028</v>
      </c>
      <c r="B1031" s="312">
        <v>45223</v>
      </c>
      <c r="C1031" s="313" t="s">
        <v>98</v>
      </c>
      <c r="D1031" s="313" t="s">
        <v>29</v>
      </c>
      <c r="E1031" s="314">
        <v>27500</v>
      </c>
      <c r="F1031" s="313" t="s">
        <v>99</v>
      </c>
      <c r="G1031" s="315" t="s">
        <v>459</v>
      </c>
    </row>
    <row r="1032" spans="1:7" s="310" customFormat="1" ht="9" customHeight="1" x14ac:dyDescent="0.2">
      <c r="A1032" s="311">
        <v>1029</v>
      </c>
      <c r="B1032" s="312">
        <v>45223</v>
      </c>
      <c r="C1032" s="313" t="s">
        <v>98</v>
      </c>
      <c r="D1032" s="313" t="s">
        <v>29</v>
      </c>
      <c r="E1032" s="314">
        <v>9000</v>
      </c>
      <c r="F1032" s="313" t="s">
        <v>99</v>
      </c>
      <c r="G1032" s="315" t="s">
        <v>459</v>
      </c>
    </row>
    <row r="1033" spans="1:7" s="310" customFormat="1" ht="9" customHeight="1" x14ac:dyDescent="0.2">
      <c r="A1033" s="311">
        <v>1030</v>
      </c>
      <c r="B1033" s="312">
        <v>45223</v>
      </c>
      <c r="C1033" s="313" t="s">
        <v>98</v>
      </c>
      <c r="D1033" s="313" t="s">
        <v>29</v>
      </c>
      <c r="E1033" s="314">
        <v>6500</v>
      </c>
      <c r="F1033" s="313" t="s">
        <v>99</v>
      </c>
      <c r="G1033" s="315" t="s">
        <v>459</v>
      </c>
    </row>
    <row r="1034" spans="1:7" s="310" customFormat="1" ht="9" customHeight="1" x14ac:dyDescent="0.2">
      <c r="A1034" s="311">
        <v>1031</v>
      </c>
      <c r="B1034" s="312">
        <v>45224</v>
      </c>
      <c r="C1034" s="313" t="s">
        <v>98</v>
      </c>
      <c r="D1034" s="313" t="s">
        <v>29</v>
      </c>
      <c r="E1034" s="314">
        <v>28000</v>
      </c>
      <c r="F1034" s="313" t="s">
        <v>99</v>
      </c>
      <c r="G1034" s="315" t="s">
        <v>1051</v>
      </c>
    </row>
    <row r="1035" spans="1:7" s="310" customFormat="1" ht="9" customHeight="1" x14ac:dyDescent="0.2">
      <c r="A1035" s="311">
        <v>1032</v>
      </c>
      <c r="B1035" s="312">
        <v>45224</v>
      </c>
      <c r="C1035" s="313" t="s">
        <v>98</v>
      </c>
      <c r="D1035" s="313" t="s">
        <v>29</v>
      </c>
      <c r="E1035" s="314">
        <v>14000</v>
      </c>
      <c r="F1035" s="313" t="s">
        <v>99</v>
      </c>
      <c r="G1035" s="315" t="s">
        <v>459</v>
      </c>
    </row>
    <row r="1036" spans="1:7" s="310" customFormat="1" ht="9" customHeight="1" x14ac:dyDescent="0.2">
      <c r="A1036" s="311">
        <v>1033</v>
      </c>
      <c r="B1036" s="312">
        <v>45224</v>
      </c>
      <c r="C1036" s="313" t="s">
        <v>98</v>
      </c>
      <c r="D1036" s="313" t="s">
        <v>29</v>
      </c>
      <c r="E1036" s="314">
        <v>22626280</v>
      </c>
      <c r="F1036" s="313" t="s">
        <v>99</v>
      </c>
      <c r="G1036" s="315" t="s">
        <v>1052</v>
      </c>
    </row>
    <row r="1037" spans="1:7" s="310" customFormat="1" ht="9" customHeight="1" x14ac:dyDescent="0.2">
      <c r="A1037" s="311">
        <v>1034</v>
      </c>
      <c r="B1037" s="312">
        <v>45224</v>
      </c>
      <c r="C1037" s="313" t="s">
        <v>98</v>
      </c>
      <c r="D1037" s="313" t="s">
        <v>29</v>
      </c>
      <c r="E1037" s="314">
        <v>50000</v>
      </c>
      <c r="F1037" s="313" t="s">
        <v>99</v>
      </c>
      <c r="G1037" s="315" t="s">
        <v>536</v>
      </c>
    </row>
    <row r="1038" spans="1:7" s="310" customFormat="1" ht="9" customHeight="1" x14ac:dyDescent="0.2">
      <c r="A1038" s="311">
        <v>1035</v>
      </c>
      <c r="B1038" s="312">
        <v>45224</v>
      </c>
      <c r="C1038" s="313" t="s">
        <v>98</v>
      </c>
      <c r="D1038" s="313" t="s">
        <v>29</v>
      </c>
      <c r="E1038" s="314">
        <v>25971140</v>
      </c>
      <c r="F1038" s="313" t="s">
        <v>99</v>
      </c>
      <c r="G1038" s="315" t="s">
        <v>1052</v>
      </c>
    </row>
    <row r="1039" spans="1:7" s="310" customFormat="1" ht="9" customHeight="1" x14ac:dyDescent="0.2">
      <c r="A1039" s="311">
        <v>1036</v>
      </c>
      <c r="B1039" s="312">
        <v>45224</v>
      </c>
      <c r="C1039" s="313" t="s">
        <v>98</v>
      </c>
      <c r="D1039" s="313" t="s">
        <v>29</v>
      </c>
      <c r="E1039" s="314">
        <v>75200</v>
      </c>
      <c r="F1039" s="313" t="s">
        <v>99</v>
      </c>
      <c r="G1039" s="315" t="s">
        <v>1053</v>
      </c>
    </row>
    <row r="1040" spans="1:7" s="310" customFormat="1" ht="9" customHeight="1" x14ac:dyDescent="0.2">
      <c r="A1040" s="311">
        <v>1037</v>
      </c>
      <c r="B1040" s="312">
        <v>45224</v>
      </c>
      <c r="C1040" s="313" t="s">
        <v>98</v>
      </c>
      <c r="D1040" s="313" t="s">
        <v>29</v>
      </c>
      <c r="E1040" s="314">
        <v>200000</v>
      </c>
      <c r="F1040" s="313" t="s">
        <v>99</v>
      </c>
      <c r="G1040" s="315" t="s">
        <v>1054</v>
      </c>
    </row>
    <row r="1041" spans="1:7" s="310" customFormat="1" ht="9" customHeight="1" x14ac:dyDescent="0.2">
      <c r="A1041" s="311">
        <v>1038</v>
      </c>
      <c r="B1041" s="312">
        <v>45224</v>
      </c>
      <c r="C1041" s="313" t="s">
        <v>98</v>
      </c>
      <c r="D1041" s="313" t="s">
        <v>29</v>
      </c>
      <c r="E1041" s="314">
        <v>6295780</v>
      </c>
      <c r="F1041" s="313" t="s">
        <v>99</v>
      </c>
      <c r="G1041" s="315" t="s">
        <v>1055</v>
      </c>
    </row>
    <row r="1042" spans="1:7" s="310" customFormat="1" ht="9" customHeight="1" x14ac:dyDescent="0.2">
      <c r="A1042" s="311">
        <v>1039</v>
      </c>
      <c r="B1042" s="312">
        <v>45224</v>
      </c>
      <c r="C1042" s="313" t="s">
        <v>98</v>
      </c>
      <c r="D1042" s="313" t="s">
        <v>29</v>
      </c>
      <c r="E1042" s="314">
        <v>24367910</v>
      </c>
      <c r="F1042" s="313" t="s">
        <v>99</v>
      </c>
      <c r="G1042" s="315" t="s">
        <v>1056</v>
      </c>
    </row>
    <row r="1043" spans="1:7" s="310" customFormat="1" ht="9" customHeight="1" x14ac:dyDescent="0.2">
      <c r="A1043" s="311">
        <v>1040</v>
      </c>
      <c r="B1043" s="312">
        <v>45224</v>
      </c>
      <c r="C1043" s="313" t="s">
        <v>98</v>
      </c>
      <c r="D1043" s="313" t="s">
        <v>29</v>
      </c>
      <c r="E1043" s="314">
        <v>2923630</v>
      </c>
      <c r="F1043" s="313" t="s">
        <v>99</v>
      </c>
      <c r="G1043" s="315" t="s">
        <v>1056</v>
      </c>
    </row>
    <row r="1044" spans="1:7" s="310" customFormat="1" ht="9" customHeight="1" x14ac:dyDescent="0.2">
      <c r="A1044" s="311">
        <v>1041</v>
      </c>
      <c r="B1044" s="312">
        <v>45225</v>
      </c>
      <c r="C1044" s="313" t="s">
        <v>98</v>
      </c>
      <c r="D1044" s="313" t="s">
        <v>29</v>
      </c>
      <c r="E1044" s="314">
        <v>59580</v>
      </c>
      <c r="F1044" s="313" t="s">
        <v>99</v>
      </c>
      <c r="G1044" s="315" t="s">
        <v>1057</v>
      </c>
    </row>
    <row r="1045" spans="1:7" s="310" customFormat="1" ht="9" customHeight="1" x14ac:dyDescent="0.2">
      <c r="A1045" s="311">
        <v>1042</v>
      </c>
      <c r="B1045" s="312">
        <v>45226</v>
      </c>
      <c r="C1045" s="313" t="s">
        <v>98</v>
      </c>
      <c r="D1045" s="313" t="s">
        <v>29</v>
      </c>
      <c r="E1045" s="314">
        <v>19464000</v>
      </c>
      <c r="F1045" s="313" t="s">
        <v>99</v>
      </c>
      <c r="G1045" s="315" t="s">
        <v>1058</v>
      </c>
    </row>
    <row r="1046" spans="1:7" s="310" customFormat="1" ht="9" customHeight="1" x14ac:dyDescent="0.2">
      <c r="A1046" s="311">
        <v>1043</v>
      </c>
      <c r="B1046" s="312">
        <v>45226</v>
      </c>
      <c r="C1046" s="313" t="s">
        <v>98</v>
      </c>
      <c r="D1046" s="313" t="s">
        <v>29</v>
      </c>
      <c r="E1046" s="314">
        <v>39900</v>
      </c>
      <c r="F1046" s="313" t="s">
        <v>99</v>
      </c>
      <c r="G1046" s="315" t="s">
        <v>1059</v>
      </c>
    </row>
    <row r="1047" spans="1:7" s="310" customFormat="1" ht="9" customHeight="1" x14ac:dyDescent="0.2">
      <c r="A1047" s="311">
        <v>1044</v>
      </c>
      <c r="B1047" s="312">
        <v>45226</v>
      </c>
      <c r="C1047" s="313" t="s">
        <v>98</v>
      </c>
      <c r="D1047" s="313" t="s">
        <v>29</v>
      </c>
      <c r="E1047" s="314">
        <v>130580</v>
      </c>
      <c r="F1047" s="313" t="s">
        <v>99</v>
      </c>
      <c r="G1047" s="315" t="s">
        <v>1060</v>
      </c>
    </row>
    <row r="1048" spans="1:7" s="310" customFormat="1" ht="9" customHeight="1" x14ac:dyDescent="0.2">
      <c r="A1048" s="311">
        <v>1045</v>
      </c>
      <c r="B1048" s="312">
        <v>45226</v>
      </c>
      <c r="C1048" s="313" t="s">
        <v>98</v>
      </c>
      <c r="D1048" s="313" t="s">
        <v>29</v>
      </c>
      <c r="E1048" s="314">
        <v>151200</v>
      </c>
      <c r="F1048" s="313" t="s">
        <v>99</v>
      </c>
      <c r="G1048" s="315" t="s">
        <v>1061</v>
      </c>
    </row>
    <row r="1049" spans="1:7" s="310" customFormat="1" ht="9" customHeight="1" x14ac:dyDescent="0.2">
      <c r="A1049" s="311">
        <v>1046</v>
      </c>
      <c r="B1049" s="312">
        <v>45226</v>
      </c>
      <c r="C1049" s="313" t="s">
        <v>98</v>
      </c>
      <c r="D1049" s="313" t="s">
        <v>29</v>
      </c>
      <c r="E1049" s="314">
        <v>1456980</v>
      </c>
      <c r="F1049" s="313" t="s">
        <v>99</v>
      </c>
      <c r="G1049" s="315" t="s">
        <v>1062</v>
      </c>
    </row>
    <row r="1050" spans="1:7" s="310" customFormat="1" ht="9" customHeight="1" x14ac:dyDescent="0.2">
      <c r="A1050" s="311">
        <v>1047</v>
      </c>
      <c r="B1050" s="312">
        <v>45226</v>
      </c>
      <c r="C1050" s="313" t="s">
        <v>98</v>
      </c>
      <c r="D1050" s="313" t="s">
        <v>29</v>
      </c>
      <c r="E1050" s="314">
        <v>1070</v>
      </c>
      <c r="F1050" s="313" t="s">
        <v>99</v>
      </c>
      <c r="G1050" s="315" t="s">
        <v>1063</v>
      </c>
    </row>
    <row r="1051" spans="1:7" s="310" customFormat="1" ht="9" customHeight="1" x14ac:dyDescent="0.2">
      <c r="A1051" s="311">
        <v>1048</v>
      </c>
      <c r="B1051" s="312">
        <v>45226</v>
      </c>
      <c r="C1051" s="313" t="s">
        <v>98</v>
      </c>
      <c r="D1051" s="313" t="s">
        <v>29</v>
      </c>
      <c r="E1051" s="314">
        <v>380610</v>
      </c>
      <c r="F1051" s="313" t="s">
        <v>99</v>
      </c>
      <c r="G1051" s="315" t="s">
        <v>1064</v>
      </c>
    </row>
    <row r="1052" spans="1:7" s="310" customFormat="1" ht="9" customHeight="1" x14ac:dyDescent="0.2">
      <c r="A1052" s="311">
        <v>1049</v>
      </c>
      <c r="B1052" s="312">
        <v>45226</v>
      </c>
      <c r="C1052" s="313" t="s">
        <v>98</v>
      </c>
      <c r="D1052" s="313" t="s">
        <v>29</v>
      </c>
      <c r="E1052" s="314">
        <v>63600</v>
      </c>
      <c r="F1052" s="313" t="s">
        <v>99</v>
      </c>
      <c r="G1052" s="315" t="s">
        <v>1065</v>
      </c>
    </row>
    <row r="1053" spans="1:7" s="310" customFormat="1" ht="9" customHeight="1" x14ac:dyDescent="0.2">
      <c r="A1053" s="311">
        <v>1050</v>
      </c>
      <c r="B1053" s="312">
        <v>45226</v>
      </c>
      <c r="C1053" s="313" t="s">
        <v>98</v>
      </c>
      <c r="D1053" s="313" t="s">
        <v>29</v>
      </c>
      <c r="E1053" s="314">
        <v>139850</v>
      </c>
      <c r="F1053" s="313" t="s">
        <v>99</v>
      </c>
      <c r="G1053" s="315" t="s">
        <v>1066</v>
      </c>
    </row>
    <row r="1054" spans="1:7" s="310" customFormat="1" ht="9" customHeight="1" x14ac:dyDescent="0.2">
      <c r="A1054" s="311">
        <v>1051</v>
      </c>
      <c r="B1054" s="312">
        <v>45226</v>
      </c>
      <c r="C1054" s="313" t="s">
        <v>98</v>
      </c>
      <c r="D1054" s="313" t="s">
        <v>29</v>
      </c>
      <c r="E1054" s="314">
        <v>234000</v>
      </c>
      <c r="F1054" s="313" t="s">
        <v>99</v>
      </c>
      <c r="G1054" s="315" t="s">
        <v>1067</v>
      </c>
    </row>
    <row r="1055" spans="1:7" s="310" customFormat="1" ht="9" customHeight="1" x14ac:dyDescent="0.2">
      <c r="A1055" s="311">
        <v>1052</v>
      </c>
      <c r="B1055" s="312">
        <v>45226</v>
      </c>
      <c r="C1055" s="313" t="s">
        <v>98</v>
      </c>
      <c r="D1055" s="313" t="s">
        <v>29</v>
      </c>
      <c r="E1055" s="314">
        <v>45600</v>
      </c>
      <c r="F1055" s="313" t="s">
        <v>99</v>
      </c>
      <c r="G1055" s="315" t="s">
        <v>1068</v>
      </c>
    </row>
    <row r="1056" spans="1:7" s="310" customFormat="1" ht="9" customHeight="1" x14ac:dyDescent="0.2">
      <c r="A1056" s="311">
        <v>1053</v>
      </c>
      <c r="B1056" s="312">
        <v>45226</v>
      </c>
      <c r="C1056" s="313" t="s">
        <v>98</v>
      </c>
      <c r="D1056" s="313" t="s">
        <v>29</v>
      </c>
      <c r="E1056" s="314">
        <v>82000</v>
      </c>
      <c r="F1056" s="313" t="s">
        <v>99</v>
      </c>
      <c r="G1056" s="315" t="s">
        <v>1069</v>
      </c>
    </row>
    <row r="1057" spans="1:7" s="310" customFormat="1" ht="9" customHeight="1" x14ac:dyDescent="0.2">
      <c r="A1057" s="311">
        <v>1054</v>
      </c>
      <c r="B1057" s="312">
        <v>45226</v>
      </c>
      <c r="C1057" s="313" t="s">
        <v>98</v>
      </c>
      <c r="D1057" s="313" t="s">
        <v>29</v>
      </c>
      <c r="E1057" s="314">
        <v>210000</v>
      </c>
      <c r="F1057" s="313" t="s">
        <v>99</v>
      </c>
      <c r="G1057" s="315" t="s">
        <v>756</v>
      </c>
    </row>
    <row r="1058" spans="1:7" s="310" customFormat="1" ht="9" customHeight="1" x14ac:dyDescent="0.2">
      <c r="A1058" s="311">
        <v>1055</v>
      </c>
      <c r="B1058" s="312">
        <v>45226</v>
      </c>
      <c r="C1058" s="313" t="s">
        <v>98</v>
      </c>
      <c r="D1058" s="313" t="s">
        <v>29</v>
      </c>
      <c r="E1058" s="314">
        <v>459390</v>
      </c>
      <c r="F1058" s="313" t="s">
        <v>99</v>
      </c>
      <c r="G1058" s="315" t="s">
        <v>758</v>
      </c>
    </row>
    <row r="1059" spans="1:7" s="310" customFormat="1" ht="9" customHeight="1" x14ac:dyDescent="0.2">
      <c r="A1059" s="311">
        <v>1056</v>
      </c>
      <c r="B1059" s="312">
        <v>45226</v>
      </c>
      <c r="C1059" s="313" t="s">
        <v>98</v>
      </c>
      <c r="D1059" s="313" t="s">
        <v>29</v>
      </c>
      <c r="E1059" s="314">
        <v>38500</v>
      </c>
      <c r="F1059" s="313" t="s">
        <v>99</v>
      </c>
      <c r="G1059" s="315" t="s">
        <v>1070</v>
      </c>
    </row>
    <row r="1060" spans="1:7" s="310" customFormat="1" ht="9" customHeight="1" x14ac:dyDescent="0.2">
      <c r="A1060" s="311">
        <v>1057</v>
      </c>
      <c r="B1060" s="312">
        <v>45229</v>
      </c>
      <c r="C1060" s="313" t="s">
        <v>98</v>
      </c>
      <c r="D1060" s="313" t="s">
        <v>29</v>
      </c>
      <c r="E1060" s="314">
        <v>24000</v>
      </c>
      <c r="F1060" s="313" t="s">
        <v>99</v>
      </c>
      <c r="G1060" s="315" t="s">
        <v>459</v>
      </c>
    </row>
    <row r="1061" spans="1:7" s="310" customFormat="1" ht="9" customHeight="1" x14ac:dyDescent="0.2">
      <c r="A1061" s="311">
        <v>1058</v>
      </c>
      <c r="B1061" s="312">
        <v>45229</v>
      </c>
      <c r="C1061" s="313" t="s">
        <v>98</v>
      </c>
      <c r="D1061" s="313" t="s">
        <v>29</v>
      </c>
      <c r="E1061" s="314">
        <v>9000</v>
      </c>
      <c r="F1061" s="313" t="s">
        <v>99</v>
      </c>
      <c r="G1061" s="315" t="s">
        <v>459</v>
      </c>
    </row>
    <row r="1062" spans="1:7" s="310" customFormat="1" ht="9" customHeight="1" x14ac:dyDescent="0.2">
      <c r="A1062" s="311">
        <v>1059</v>
      </c>
      <c r="B1062" s="312">
        <v>45229</v>
      </c>
      <c r="C1062" s="313" t="s">
        <v>98</v>
      </c>
      <c r="D1062" s="313" t="s">
        <v>29</v>
      </c>
      <c r="E1062" s="314">
        <v>7000</v>
      </c>
      <c r="F1062" s="313" t="s">
        <v>99</v>
      </c>
      <c r="G1062" s="315" t="s">
        <v>459</v>
      </c>
    </row>
    <row r="1063" spans="1:7" s="310" customFormat="1" ht="9" customHeight="1" x14ac:dyDescent="0.2">
      <c r="A1063" s="311">
        <v>1060</v>
      </c>
      <c r="B1063" s="312">
        <v>45229</v>
      </c>
      <c r="C1063" s="313" t="s">
        <v>98</v>
      </c>
      <c r="D1063" s="313" t="s">
        <v>29</v>
      </c>
      <c r="E1063" s="314">
        <v>90000</v>
      </c>
      <c r="F1063" s="313" t="s">
        <v>99</v>
      </c>
      <c r="G1063" s="315" t="s">
        <v>1071</v>
      </c>
    </row>
    <row r="1064" spans="1:7" s="310" customFormat="1" ht="9" customHeight="1" x14ac:dyDescent="0.2">
      <c r="A1064" s="311">
        <v>1061</v>
      </c>
      <c r="B1064" s="312">
        <v>45229</v>
      </c>
      <c r="C1064" s="313" t="s">
        <v>98</v>
      </c>
      <c r="D1064" s="313" t="s">
        <v>29</v>
      </c>
      <c r="E1064" s="314">
        <v>7800</v>
      </c>
      <c r="F1064" s="313" t="s">
        <v>99</v>
      </c>
      <c r="G1064" s="315" t="s">
        <v>1072</v>
      </c>
    </row>
    <row r="1065" spans="1:7" s="310" customFormat="1" ht="9" customHeight="1" x14ac:dyDescent="0.2">
      <c r="A1065" s="311">
        <v>1062</v>
      </c>
      <c r="B1065" s="312">
        <v>45229</v>
      </c>
      <c r="C1065" s="313" t="s">
        <v>98</v>
      </c>
      <c r="D1065" s="313" t="s">
        <v>29</v>
      </c>
      <c r="E1065" s="314">
        <v>152040</v>
      </c>
      <c r="F1065" s="313" t="s">
        <v>99</v>
      </c>
      <c r="G1065" s="315" t="s">
        <v>1072</v>
      </c>
    </row>
    <row r="1066" spans="1:7" s="310" customFormat="1" ht="9" customHeight="1" x14ac:dyDescent="0.2">
      <c r="A1066" s="311">
        <v>1063</v>
      </c>
      <c r="B1066" s="312">
        <v>45229</v>
      </c>
      <c r="C1066" s="313" t="s">
        <v>98</v>
      </c>
      <c r="D1066" s="313" t="s">
        <v>29</v>
      </c>
      <c r="E1066" s="314">
        <v>29300</v>
      </c>
      <c r="F1066" s="313" t="s">
        <v>99</v>
      </c>
      <c r="G1066" s="315" t="s">
        <v>1073</v>
      </c>
    </row>
    <row r="1067" spans="1:7" s="310" customFormat="1" ht="9" customHeight="1" x14ac:dyDescent="0.2">
      <c r="A1067" s="311">
        <v>1064</v>
      </c>
      <c r="B1067" s="312">
        <v>45230</v>
      </c>
      <c r="C1067" s="313" t="s">
        <v>98</v>
      </c>
      <c r="D1067" s="313" t="s">
        <v>29</v>
      </c>
      <c r="E1067" s="314">
        <v>7475000</v>
      </c>
      <c r="F1067" s="313" t="s">
        <v>99</v>
      </c>
      <c r="G1067" s="315" t="s">
        <v>1074</v>
      </c>
    </row>
    <row r="1068" spans="1:7" s="310" customFormat="1" ht="9" customHeight="1" x14ac:dyDescent="0.2">
      <c r="A1068" s="311">
        <v>1065</v>
      </c>
      <c r="B1068" s="312">
        <v>45231</v>
      </c>
      <c r="C1068" s="313" t="s">
        <v>98</v>
      </c>
      <c r="D1068" s="313" t="s">
        <v>29</v>
      </c>
      <c r="E1068" s="314">
        <v>259900</v>
      </c>
      <c r="F1068" s="313" t="s">
        <v>99</v>
      </c>
      <c r="G1068" s="315" t="s">
        <v>1075</v>
      </c>
    </row>
    <row r="1069" spans="1:7" s="310" customFormat="1" ht="9" customHeight="1" x14ac:dyDescent="0.2">
      <c r="A1069" s="311">
        <v>1066</v>
      </c>
      <c r="B1069" s="312">
        <v>45231</v>
      </c>
      <c r="C1069" s="313" t="s">
        <v>98</v>
      </c>
      <c r="D1069" s="313" t="s">
        <v>29</v>
      </c>
      <c r="E1069" s="314">
        <v>259900</v>
      </c>
      <c r="F1069" s="313" t="s">
        <v>99</v>
      </c>
      <c r="G1069" s="315" t="s">
        <v>1075</v>
      </c>
    </row>
    <row r="1070" spans="1:7" s="310" customFormat="1" ht="9" customHeight="1" x14ac:dyDescent="0.2">
      <c r="A1070" s="311">
        <v>1067</v>
      </c>
      <c r="B1070" s="312">
        <v>45231</v>
      </c>
      <c r="C1070" s="313" t="s">
        <v>98</v>
      </c>
      <c r="D1070" s="313" t="s">
        <v>29</v>
      </c>
      <c r="E1070" s="314">
        <v>12000</v>
      </c>
      <c r="F1070" s="313" t="s">
        <v>99</v>
      </c>
      <c r="G1070" s="315" t="s">
        <v>746</v>
      </c>
    </row>
    <row r="1071" spans="1:7" s="310" customFormat="1" ht="9" customHeight="1" x14ac:dyDescent="0.2">
      <c r="A1071" s="311">
        <v>1068</v>
      </c>
      <c r="B1071" s="312">
        <v>45231</v>
      </c>
      <c r="C1071" s="313" t="s">
        <v>98</v>
      </c>
      <c r="D1071" s="313" t="s">
        <v>29</v>
      </c>
      <c r="E1071" s="314">
        <v>243000</v>
      </c>
      <c r="F1071" s="313" t="s">
        <v>99</v>
      </c>
      <c r="G1071" s="315" t="s">
        <v>1076</v>
      </c>
    </row>
    <row r="1072" spans="1:7" s="310" customFormat="1" ht="9" customHeight="1" x14ac:dyDescent="0.2">
      <c r="A1072" s="311">
        <v>1069</v>
      </c>
      <c r="B1072" s="312">
        <v>45231</v>
      </c>
      <c r="C1072" s="313" t="s">
        <v>98</v>
      </c>
      <c r="D1072" s="313" t="s">
        <v>29</v>
      </c>
      <c r="E1072" s="314">
        <v>750000</v>
      </c>
      <c r="F1072" s="313" t="s">
        <v>99</v>
      </c>
      <c r="G1072" s="315" t="s">
        <v>1077</v>
      </c>
    </row>
    <row r="1073" spans="1:7" s="310" customFormat="1" ht="9" customHeight="1" x14ac:dyDescent="0.2">
      <c r="A1073" s="311">
        <v>1070</v>
      </c>
      <c r="B1073" s="312">
        <v>45231</v>
      </c>
      <c r="C1073" s="313" t="s">
        <v>98</v>
      </c>
      <c r="D1073" s="313" t="s">
        <v>29</v>
      </c>
      <c r="E1073" s="314">
        <v>4500</v>
      </c>
      <c r="F1073" s="313" t="s">
        <v>99</v>
      </c>
      <c r="G1073" s="315" t="s">
        <v>746</v>
      </c>
    </row>
    <row r="1074" spans="1:7" s="310" customFormat="1" ht="9" customHeight="1" x14ac:dyDescent="0.2">
      <c r="A1074" s="311">
        <v>1071</v>
      </c>
      <c r="B1074" s="312">
        <v>45231</v>
      </c>
      <c r="C1074" s="313" t="s">
        <v>98</v>
      </c>
      <c r="D1074" s="313" t="s">
        <v>29</v>
      </c>
      <c r="E1074" s="314">
        <v>13600</v>
      </c>
      <c r="F1074" s="313" t="s">
        <v>99</v>
      </c>
      <c r="G1074" s="315" t="s">
        <v>746</v>
      </c>
    </row>
    <row r="1075" spans="1:7" s="310" customFormat="1" ht="9" customHeight="1" x14ac:dyDescent="0.2">
      <c r="A1075" s="305">
        <v>1072</v>
      </c>
      <c r="B1075" s="306">
        <v>45231</v>
      </c>
      <c r="C1075" s="307" t="s">
        <v>98</v>
      </c>
      <c r="D1075" s="307" t="s">
        <v>29</v>
      </c>
      <c r="E1075" s="308">
        <v>22560</v>
      </c>
      <c r="F1075" s="307" t="s">
        <v>99</v>
      </c>
      <c r="G1075" s="309" t="s">
        <v>1078</v>
      </c>
    </row>
    <row r="1076" spans="1:7" s="310" customFormat="1" ht="9" customHeight="1" x14ac:dyDescent="0.2">
      <c r="A1076" s="311">
        <v>1073</v>
      </c>
      <c r="B1076" s="312">
        <v>45231</v>
      </c>
      <c r="C1076" s="313" t="s">
        <v>98</v>
      </c>
      <c r="D1076" s="313" t="s">
        <v>29</v>
      </c>
      <c r="E1076" s="314">
        <v>770000</v>
      </c>
      <c r="F1076" s="313" t="s">
        <v>99</v>
      </c>
      <c r="G1076" s="315" t="s">
        <v>1079</v>
      </c>
    </row>
    <row r="1077" spans="1:7" s="310" customFormat="1" ht="9" customHeight="1" x14ac:dyDescent="0.2">
      <c r="A1077" s="311">
        <v>1074</v>
      </c>
      <c r="B1077" s="312">
        <v>45231</v>
      </c>
      <c r="C1077" s="313" t="s">
        <v>98</v>
      </c>
      <c r="D1077" s="313" t="s">
        <v>29</v>
      </c>
      <c r="E1077" s="314">
        <v>9236150</v>
      </c>
      <c r="F1077" s="313" t="s">
        <v>99</v>
      </c>
      <c r="G1077" s="315" t="s">
        <v>1080</v>
      </c>
    </row>
    <row r="1078" spans="1:7" s="310" customFormat="1" ht="9" customHeight="1" x14ac:dyDescent="0.2">
      <c r="A1078" s="311">
        <v>1075</v>
      </c>
      <c r="B1078" s="312">
        <v>45231</v>
      </c>
      <c r="C1078" s="313" t="s">
        <v>98</v>
      </c>
      <c r="D1078" s="313" t="s">
        <v>29</v>
      </c>
      <c r="E1078" s="314">
        <v>252000</v>
      </c>
      <c r="F1078" s="313" t="s">
        <v>99</v>
      </c>
      <c r="G1078" s="315" t="s">
        <v>1081</v>
      </c>
    </row>
    <row r="1079" spans="1:7" s="310" customFormat="1" ht="9" customHeight="1" x14ac:dyDescent="0.2">
      <c r="A1079" s="311">
        <v>1076</v>
      </c>
      <c r="B1079" s="312">
        <v>45231</v>
      </c>
      <c r="C1079" s="313" t="s">
        <v>98</v>
      </c>
      <c r="D1079" s="313" t="s">
        <v>29</v>
      </c>
      <c r="E1079" s="314">
        <v>100000</v>
      </c>
      <c r="F1079" s="313" t="s">
        <v>99</v>
      </c>
      <c r="G1079" s="315" t="s">
        <v>1032</v>
      </c>
    </row>
    <row r="1080" spans="1:7" s="310" customFormat="1" ht="9" customHeight="1" x14ac:dyDescent="0.2">
      <c r="A1080" s="311">
        <v>1077</v>
      </c>
      <c r="B1080" s="312">
        <v>45231</v>
      </c>
      <c r="C1080" s="313" t="s">
        <v>98</v>
      </c>
      <c r="D1080" s="313" t="s">
        <v>29</v>
      </c>
      <c r="E1080" s="314">
        <v>122080</v>
      </c>
      <c r="F1080" s="313" t="s">
        <v>99</v>
      </c>
      <c r="G1080" s="315" t="s">
        <v>635</v>
      </c>
    </row>
    <row r="1081" spans="1:7" s="310" customFormat="1" ht="9" customHeight="1" x14ac:dyDescent="0.2">
      <c r="A1081" s="311">
        <v>1078</v>
      </c>
      <c r="B1081" s="312">
        <v>45231</v>
      </c>
      <c r="C1081" s="313" t="s">
        <v>98</v>
      </c>
      <c r="D1081" s="313" t="s">
        <v>29</v>
      </c>
      <c r="E1081" s="314">
        <v>150480</v>
      </c>
      <c r="F1081" s="313" t="s">
        <v>99</v>
      </c>
      <c r="G1081" s="315" t="s">
        <v>1082</v>
      </c>
    </row>
    <row r="1082" spans="1:7" s="310" customFormat="1" ht="9" customHeight="1" x14ac:dyDescent="0.2">
      <c r="A1082" s="311">
        <v>1079</v>
      </c>
      <c r="B1082" s="312">
        <v>45233</v>
      </c>
      <c r="C1082" s="313" t="s">
        <v>98</v>
      </c>
      <c r="D1082" s="313" t="s">
        <v>29</v>
      </c>
      <c r="E1082" s="314">
        <v>38000</v>
      </c>
      <c r="F1082" s="313" t="s">
        <v>99</v>
      </c>
      <c r="G1082" s="315" t="s">
        <v>1083</v>
      </c>
    </row>
    <row r="1083" spans="1:7" s="310" customFormat="1" ht="9" customHeight="1" x14ac:dyDescent="0.2">
      <c r="A1083" s="311">
        <v>1080</v>
      </c>
      <c r="B1083" s="312">
        <v>45233</v>
      </c>
      <c r="C1083" s="313" t="s">
        <v>98</v>
      </c>
      <c r="D1083" s="313" t="s">
        <v>29</v>
      </c>
      <c r="E1083" s="314">
        <v>35800</v>
      </c>
      <c r="F1083" s="313" t="s">
        <v>99</v>
      </c>
      <c r="G1083" s="315" t="s">
        <v>1084</v>
      </c>
    </row>
    <row r="1084" spans="1:7" s="310" customFormat="1" ht="9" customHeight="1" x14ac:dyDescent="0.2">
      <c r="A1084" s="311">
        <v>1081</v>
      </c>
      <c r="B1084" s="312">
        <v>45233</v>
      </c>
      <c r="C1084" s="313" t="s">
        <v>98</v>
      </c>
      <c r="D1084" s="313" t="s">
        <v>29</v>
      </c>
      <c r="E1084" s="314">
        <v>81500</v>
      </c>
      <c r="F1084" s="313" t="s">
        <v>99</v>
      </c>
      <c r="G1084" s="315" t="s">
        <v>1085</v>
      </c>
    </row>
    <row r="1085" spans="1:7" s="310" customFormat="1" ht="9" customHeight="1" x14ac:dyDescent="0.2">
      <c r="A1085" s="311">
        <v>1082</v>
      </c>
      <c r="B1085" s="312">
        <v>45233</v>
      </c>
      <c r="C1085" s="313" t="s">
        <v>98</v>
      </c>
      <c r="D1085" s="313" t="s">
        <v>29</v>
      </c>
      <c r="E1085" s="314">
        <v>372800</v>
      </c>
      <c r="F1085" s="313" t="s">
        <v>99</v>
      </c>
      <c r="G1085" s="315" t="s">
        <v>1086</v>
      </c>
    </row>
    <row r="1086" spans="1:7" s="310" customFormat="1" ht="9" customHeight="1" x14ac:dyDescent="0.2">
      <c r="A1086" s="311">
        <v>1083</v>
      </c>
      <c r="B1086" s="312">
        <v>45233</v>
      </c>
      <c r="C1086" s="313" t="s">
        <v>98</v>
      </c>
      <c r="D1086" s="313" t="s">
        <v>29</v>
      </c>
      <c r="E1086" s="314">
        <v>208440</v>
      </c>
      <c r="F1086" s="313" t="s">
        <v>99</v>
      </c>
      <c r="G1086" s="315" t="s">
        <v>1087</v>
      </c>
    </row>
    <row r="1087" spans="1:7" s="310" customFormat="1" ht="9" customHeight="1" x14ac:dyDescent="0.2">
      <c r="A1087" s="311">
        <v>1084</v>
      </c>
      <c r="B1087" s="312">
        <v>45233</v>
      </c>
      <c r="C1087" s="313" t="s">
        <v>98</v>
      </c>
      <c r="D1087" s="313" t="s">
        <v>29</v>
      </c>
      <c r="E1087" s="314">
        <v>79900</v>
      </c>
      <c r="F1087" s="313" t="s">
        <v>99</v>
      </c>
      <c r="G1087" s="315" t="s">
        <v>1088</v>
      </c>
    </row>
    <row r="1088" spans="1:7" s="310" customFormat="1" ht="9" customHeight="1" x14ac:dyDescent="0.2">
      <c r="A1088" s="311">
        <v>1085</v>
      </c>
      <c r="B1088" s="312">
        <v>45233</v>
      </c>
      <c r="C1088" s="313" t="s">
        <v>98</v>
      </c>
      <c r="D1088" s="313" t="s">
        <v>29</v>
      </c>
      <c r="E1088" s="314">
        <v>43400</v>
      </c>
      <c r="F1088" s="313" t="s">
        <v>99</v>
      </c>
      <c r="G1088" s="315" t="s">
        <v>1089</v>
      </c>
    </row>
    <row r="1089" spans="1:7" s="310" customFormat="1" ht="9" customHeight="1" x14ac:dyDescent="0.2">
      <c r="A1089" s="311">
        <v>1086</v>
      </c>
      <c r="B1089" s="312">
        <v>45233</v>
      </c>
      <c r="C1089" s="313" t="s">
        <v>98</v>
      </c>
      <c r="D1089" s="313" t="s">
        <v>29</v>
      </c>
      <c r="E1089" s="314">
        <v>17100</v>
      </c>
      <c r="F1089" s="313" t="s">
        <v>99</v>
      </c>
      <c r="G1089" s="315" t="s">
        <v>746</v>
      </c>
    </row>
    <row r="1090" spans="1:7" s="310" customFormat="1" ht="9" customHeight="1" x14ac:dyDescent="0.2">
      <c r="A1090" s="311">
        <v>1087</v>
      </c>
      <c r="B1090" s="312">
        <v>45233</v>
      </c>
      <c r="C1090" s="313" t="s">
        <v>98</v>
      </c>
      <c r="D1090" s="313" t="s">
        <v>29</v>
      </c>
      <c r="E1090" s="314">
        <v>29900</v>
      </c>
      <c r="F1090" s="313" t="s">
        <v>99</v>
      </c>
      <c r="G1090" s="315" t="s">
        <v>1090</v>
      </c>
    </row>
    <row r="1091" spans="1:7" s="310" customFormat="1" ht="9" customHeight="1" x14ac:dyDescent="0.2">
      <c r="A1091" s="311">
        <v>1088</v>
      </c>
      <c r="B1091" s="312">
        <v>45233</v>
      </c>
      <c r="C1091" s="313" t="s">
        <v>98</v>
      </c>
      <c r="D1091" s="313" t="s">
        <v>29</v>
      </c>
      <c r="E1091" s="314">
        <v>13000</v>
      </c>
      <c r="F1091" s="313" t="s">
        <v>99</v>
      </c>
      <c r="G1091" s="315" t="s">
        <v>746</v>
      </c>
    </row>
    <row r="1092" spans="1:7" s="310" customFormat="1" ht="9" customHeight="1" x14ac:dyDescent="0.2">
      <c r="A1092" s="311">
        <v>1089</v>
      </c>
      <c r="B1092" s="312">
        <v>45233</v>
      </c>
      <c r="C1092" s="313" t="s">
        <v>98</v>
      </c>
      <c r="D1092" s="313" t="s">
        <v>29</v>
      </c>
      <c r="E1092" s="314">
        <v>25200</v>
      </c>
      <c r="F1092" s="313" t="s">
        <v>99</v>
      </c>
      <c r="G1092" s="315" t="s">
        <v>1091</v>
      </c>
    </row>
    <row r="1093" spans="1:7" s="310" customFormat="1" ht="9" customHeight="1" x14ac:dyDescent="0.2">
      <c r="A1093" s="311">
        <v>1090</v>
      </c>
      <c r="B1093" s="312">
        <v>45233</v>
      </c>
      <c r="C1093" s="313" t="s">
        <v>98</v>
      </c>
      <c r="D1093" s="313" t="s">
        <v>29</v>
      </c>
      <c r="E1093" s="314">
        <v>159070</v>
      </c>
      <c r="F1093" s="313" t="s">
        <v>99</v>
      </c>
      <c r="G1093" s="315" t="s">
        <v>1092</v>
      </c>
    </row>
    <row r="1094" spans="1:7" s="310" customFormat="1" ht="9" customHeight="1" x14ac:dyDescent="0.2">
      <c r="A1094" s="311">
        <v>1091</v>
      </c>
      <c r="B1094" s="312">
        <v>45233</v>
      </c>
      <c r="C1094" s="313" t="s">
        <v>98</v>
      </c>
      <c r="D1094" s="313" t="s">
        <v>29</v>
      </c>
      <c r="E1094" s="314">
        <v>20300</v>
      </c>
      <c r="F1094" s="313" t="s">
        <v>99</v>
      </c>
      <c r="G1094" s="315" t="s">
        <v>1093</v>
      </c>
    </row>
    <row r="1095" spans="1:7" s="310" customFormat="1" ht="9" customHeight="1" x14ac:dyDescent="0.2">
      <c r="A1095" s="311">
        <v>1092</v>
      </c>
      <c r="B1095" s="312">
        <v>45233</v>
      </c>
      <c r="C1095" s="313" t="s">
        <v>98</v>
      </c>
      <c r="D1095" s="313" t="s">
        <v>29</v>
      </c>
      <c r="E1095" s="314">
        <v>10360</v>
      </c>
      <c r="F1095" s="313" t="s">
        <v>99</v>
      </c>
      <c r="G1095" s="315" t="s">
        <v>1094</v>
      </c>
    </row>
    <row r="1096" spans="1:7" s="310" customFormat="1" ht="9" customHeight="1" x14ac:dyDescent="0.2">
      <c r="A1096" s="311">
        <v>1093</v>
      </c>
      <c r="B1096" s="312">
        <v>45233</v>
      </c>
      <c r="C1096" s="313" t="s">
        <v>98</v>
      </c>
      <c r="D1096" s="313" t="s">
        <v>29</v>
      </c>
      <c r="E1096" s="314">
        <v>226520</v>
      </c>
      <c r="F1096" s="313" t="s">
        <v>99</v>
      </c>
      <c r="G1096" s="315" t="s">
        <v>1095</v>
      </c>
    </row>
    <row r="1097" spans="1:7" s="310" customFormat="1" ht="9" customHeight="1" x14ac:dyDescent="0.2">
      <c r="A1097" s="311">
        <v>1094</v>
      </c>
      <c r="B1097" s="312">
        <v>45233</v>
      </c>
      <c r="C1097" s="313" t="s">
        <v>98</v>
      </c>
      <c r="D1097" s="313" t="s">
        <v>29</v>
      </c>
      <c r="E1097" s="314">
        <v>6300</v>
      </c>
      <c r="F1097" s="313" t="s">
        <v>99</v>
      </c>
      <c r="G1097" s="315" t="s">
        <v>746</v>
      </c>
    </row>
    <row r="1098" spans="1:7" s="310" customFormat="1" ht="9" customHeight="1" x14ac:dyDescent="0.2">
      <c r="A1098" s="311">
        <v>1095</v>
      </c>
      <c r="B1098" s="312">
        <v>45233</v>
      </c>
      <c r="C1098" s="313" t="s">
        <v>98</v>
      </c>
      <c r="D1098" s="313" t="s">
        <v>29</v>
      </c>
      <c r="E1098" s="314">
        <v>1252000</v>
      </c>
      <c r="F1098" s="313" t="s">
        <v>99</v>
      </c>
      <c r="G1098" s="315" t="s">
        <v>1096</v>
      </c>
    </row>
    <row r="1099" spans="1:7" s="310" customFormat="1" ht="9" customHeight="1" x14ac:dyDescent="0.2">
      <c r="A1099" s="311">
        <v>1096</v>
      </c>
      <c r="B1099" s="312">
        <v>45233</v>
      </c>
      <c r="C1099" s="313" t="s">
        <v>98</v>
      </c>
      <c r="D1099" s="313" t="s">
        <v>29</v>
      </c>
      <c r="E1099" s="314">
        <v>250490</v>
      </c>
      <c r="F1099" s="313" t="s">
        <v>99</v>
      </c>
      <c r="G1099" s="315" t="s">
        <v>1097</v>
      </c>
    </row>
    <row r="1100" spans="1:7" s="310" customFormat="1" ht="9" customHeight="1" x14ac:dyDescent="0.2">
      <c r="A1100" s="311">
        <v>1097</v>
      </c>
      <c r="B1100" s="312">
        <v>45233</v>
      </c>
      <c r="C1100" s="313" t="s">
        <v>98</v>
      </c>
      <c r="D1100" s="313" t="s">
        <v>29</v>
      </c>
      <c r="E1100" s="314">
        <v>44720</v>
      </c>
      <c r="F1100" s="313" t="s">
        <v>99</v>
      </c>
      <c r="G1100" s="315" t="s">
        <v>1098</v>
      </c>
    </row>
    <row r="1101" spans="1:7" s="310" customFormat="1" ht="9" customHeight="1" x14ac:dyDescent="0.2">
      <c r="A1101" s="311">
        <v>1098</v>
      </c>
      <c r="B1101" s="312">
        <v>45237</v>
      </c>
      <c r="C1101" s="313" t="s">
        <v>98</v>
      </c>
      <c r="D1101" s="313" t="s">
        <v>29</v>
      </c>
      <c r="E1101" s="314">
        <v>108100</v>
      </c>
      <c r="F1101" s="313" t="s">
        <v>99</v>
      </c>
      <c r="G1101" s="315" t="s">
        <v>1099</v>
      </c>
    </row>
    <row r="1102" spans="1:7" s="310" customFormat="1" ht="9" customHeight="1" x14ac:dyDescent="0.2">
      <c r="A1102" s="311">
        <v>1099</v>
      </c>
      <c r="B1102" s="312">
        <v>45238</v>
      </c>
      <c r="C1102" s="313" t="s">
        <v>98</v>
      </c>
      <c r="D1102" s="313" t="s">
        <v>29</v>
      </c>
      <c r="E1102" s="314">
        <v>59700</v>
      </c>
      <c r="F1102" s="313" t="s">
        <v>99</v>
      </c>
      <c r="G1102" s="315" t="s">
        <v>1100</v>
      </c>
    </row>
    <row r="1103" spans="1:7" s="310" customFormat="1" ht="9" customHeight="1" x14ac:dyDescent="0.2">
      <c r="A1103" s="311">
        <v>1100</v>
      </c>
      <c r="B1103" s="312">
        <v>45238</v>
      </c>
      <c r="C1103" s="313" t="s">
        <v>98</v>
      </c>
      <c r="D1103" s="313" t="s">
        <v>29</v>
      </c>
      <c r="E1103" s="314">
        <v>-42647180</v>
      </c>
      <c r="F1103" s="313" t="s">
        <v>99</v>
      </c>
      <c r="G1103" s="315" t="s">
        <v>1101</v>
      </c>
    </row>
    <row r="1104" spans="1:7" s="310" customFormat="1" ht="9" customHeight="1" x14ac:dyDescent="0.2">
      <c r="A1104" s="311">
        <v>1101</v>
      </c>
      <c r="B1104" s="312">
        <v>45238</v>
      </c>
      <c r="C1104" s="313" t="s">
        <v>98</v>
      </c>
      <c r="D1104" s="313" t="s">
        <v>29</v>
      </c>
      <c r="E1104" s="314">
        <v>10000</v>
      </c>
      <c r="F1104" s="313" t="s">
        <v>99</v>
      </c>
      <c r="G1104" s="315" t="s">
        <v>746</v>
      </c>
    </row>
    <row r="1105" spans="1:7" s="310" customFormat="1" ht="9" customHeight="1" x14ac:dyDescent="0.2">
      <c r="A1105" s="311">
        <v>1102</v>
      </c>
      <c r="B1105" s="312">
        <v>45238</v>
      </c>
      <c r="C1105" s="313" t="s">
        <v>98</v>
      </c>
      <c r="D1105" s="313" t="s">
        <v>29</v>
      </c>
      <c r="E1105" s="314">
        <v>-2320000</v>
      </c>
      <c r="F1105" s="313" t="s">
        <v>99</v>
      </c>
      <c r="G1105" s="315" t="s">
        <v>1102</v>
      </c>
    </row>
    <row r="1106" spans="1:7" s="310" customFormat="1" ht="9" customHeight="1" x14ac:dyDescent="0.2">
      <c r="A1106" s="311">
        <v>1103</v>
      </c>
      <c r="B1106" s="312">
        <v>45238</v>
      </c>
      <c r="C1106" s="313" t="s">
        <v>98</v>
      </c>
      <c r="D1106" s="313" t="s">
        <v>29</v>
      </c>
      <c r="E1106" s="314">
        <v>72755000</v>
      </c>
      <c r="F1106" s="313" t="s">
        <v>99</v>
      </c>
      <c r="G1106" s="315" t="s">
        <v>1103</v>
      </c>
    </row>
    <row r="1107" spans="1:7" s="310" customFormat="1" ht="9" customHeight="1" x14ac:dyDescent="0.2">
      <c r="A1107" s="311">
        <v>1104</v>
      </c>
      <c r="B1107" s="312">
        <v>45238</v>
      </c>
      <c r="C1107" s="313" t="s">
        <v>98</v>
      </c>
      <c r="D1107" s="313" t="s">
        <v>29</v>
      </c>
      <c r="E1107" s="314">
        <v>14000</v>
      </c>
      <c r="F1107" s="313" t="s">
        <v>99</v>
      </c>
      <c r="G1107" s="315" t="s">
        <v>746</v>
      </c>
    </row>
    <row r="1108" spans="1:7" s="310" customFormat="1" ht="9" customHeight="1" x14ac:dyDescent="0.2">
      <c r="A1108" s="311">
        <v>1105</v>
      </c>
      <c r="B1108" s="312">
        <v>45238</v>
      </c>
      <c r="C1108" s="313" t="s">
        <v>98</v>
      </c>
      <c r="D1108" s="313" t="s">
        <v>29</v>
      </c>
      <c r="E1108" s="314">
        <v>237540</v>
      </c>
      <c r="F1108" s="313" t="s">
        <v>99</v>
      </c>
      <c r="G1108" s="315" t="s">
        <v>1104</v>
      </c>
    </row>
    <row r="1109" spans="1:7" s="310" customFormat="1" ht="9" customHeight="1" x14ac:dyDescent="0.2">
      <c r="A1109" s="311">
        <v>1106</v>
      </c>
      <c r="B1109" s="312">
        <v>45240</v>
      </c>
      <c r="C1109" s="313" t="s">
        <v>98</v>
      </c>
      <c r="D1109" s="313" t="s">
        <v>29</v>
      </c>
      <c r="E1109" s="314">
        <v>89180</v>
      </c>
      <c r="F1109" s="313" t="s">
        <v>99</v>
      </c>
      <c r="G1109" s="315" t="s">
        <v>1105</v>
      </c>
    </row>
    <row r="1110" spans="1:7" s="310" customFormat="1" ht="9" customHeight="1" x14ac:dyDescent="0.2">
      <c r="A1110" s="311">
        <v>1107</v>
      </c>
      <c r="B1110" s="312">
        <v>45240</v>
      </c>
      <c r="C1110" s="313" t="s">
        <v>98</v>
      </c>
      <c r="D1110" s="313" t="s">
        <v>29</v>
      </c>
      <c r="E1110" s="314">
        <v>32400</v>
      </c>
      <c r="F1110" s="313" t="s">
        <v>99</v>
      </c>
      <c r="G1110" s="315" t="s">
        <v>746</v>
      </c>
    </row>
    <row r="1111" spans="1:7" s="310" customFormat="1" ht="9" customHeight="1" x14ac:dyDescent="0.2">
      <c r="A1111" s="311">
        <v>1108</v>
      </c>
      <c r="B1111" s="312">
        <v>45240</v>
      </c>
      <c r="C1111" s="313" t="s">
        <v>98</v>
      </c>
      <c r="D1111" s="313" t="s">
        <v>29</v>
      </c>
      <c r="E1111" s="314">
        <v>9000</v>
      </c>
      <c r="F1111" s="313" t="s">
        <v>99</v>
      </c>
      <c r="G1111" s="315" t="s">
        <v>746</v>
      </c>
    </row>
    <row r="1112" spans="1:7" s="310" customFormat="1" ht="9" customHeight="1" x14ac:dyDescent="0.2">
      <c r="A1112" s="311">
        <v>1109</v>
      </c>
      <c r="B1112" s="312">
        <v>45240</v>
      </c>
      <c r="C1112" s="313" t="s">
        <v>98</v>
      </c>
      <c r="D1112" s="313" t="s">
        <v>29</v>
      </c>
      <c r="E1112" s="314">
        <v>220000</v>
      </c>
      <c r="F1112" s="313" t="s">
        <v>99</v>
      </c>
      <c r="G1112" s="315" t="s">
        <v>1106</v>
      </c>
    </row>
    <row r="1113" spans="1:7" s="310" customFormat="1" ht="9" customHeight="1" x14ac:dyDescent="0.2">
      <c r="A1113" s="311">
        <v>1110</v>
      </c>
      <c r="B1113" s="312">
        <v>45240</v>
      </c>
      <c r="C1113" s="313" t="s">
        <v>98</v>
      </c>
      <c r="D1113" s="313" t="s">
        <v>29</v>
      </c>
      <c r="E1113" s="314">
        <v>690000</v>
      </c>
      <c r="F1113" s="313" t="s">
        <v>99</v>
      </c>
      <c r="G1113" s="315" t="s">
        <v>1107</v>
      </c>
    </row>
    <row r="1114" spans="1:7" s="310" customFormat="1" ht="9" customHeight="1" x14ac:dyDescent="0.2">
      <c r="A1114" s="311">
        <v>1111</v>
      </c>
      <c r="B1114" s="312">
        <v>45240</v>
      </c>
      <c r="C1114" s="313" t="s">
        <v>98</v>
      </c>
      <c r="D1114" s="313" t="s">
        <v>29</v>
      </c>
      <c r="E1114" s="314">
        <v>400000</v>
      </c>
      <c r="F1114" s="313" t="s">
        <v>99</v>
      </c>
      <c r="G1114" s="315" t="s">
        <v>1108</v>
      </c>
    </row>
    <row r="1115" spans="1:7" s="310" customFormat="1" ht="9" customHeight="1" x14ac:dyDescent="0.2">
      <c r="A1115" s="311">
        <v>1112</v>
      </c>
      <c r="B1115" s="312">
        <v>45240</v>
      </c>
      <c r="C1115" s="313" t="s">
        <v>98</v>
      </c>
      <c r="D1115" s="313" t="s">
        <v>29</v>
      </c>
      <c r="E1115" s="314">
        <v>150000</v>
      </c>
      <c r="F1115" s="313" t="s">
        <v>99</v>
      </c>
      <c r="G1115" s="315" t="s">
        <v>708</v>
      </c>
    </row>
    <row r="1116" spans="1:7" s="310" customFormat="1" ht="9" customHeight="1" x14ac:dyDescent="0.2">
      <c r="A1116" s="311">
        <v>1113</v>
      </c>
      <c r="B1116" s="312">
        <v>45240</v>
      </c>
      <c r="C1116" s="313" t="s">
        <v>98</v>
      </c>
      <c r="D1116" s="313" t="s">
        <v>29</v>
      </c>
      <c r="E1116" s="314">
        <v>500000</v>
      </c>
      <c r="F1116" s="313" t="s">
        <v>99</v>
      </c>
      <c r="G1116" s="315" t="s">
        <v>1109</v>
      </c>
    </row>
    <row r="1117" spans="1:7" s="310" customFormat="1" ht="9" customHeight="1" x14ac:dyDescent="0.2">
      <c r="A1117" s="311">
        <v>1114</v>
      </c>
      <c r="B1117" s="312">
        <v>45240</v>
      </c>
      <c r="C1117" s="313" t="s">
        <v>98</v>
      </c>
      <c r="D1117" s="313" t="s">
        <v>29</v>
      </c>
      <c r="E1117" s="314">
        <v>600000</v>
      </c>
      <c r="F1117" s="313" t="s">
        <v>99</v>
      </c>
      <c r="G1117" s="315" t="s">
        <v>1110</v>
      </c>
    </row>
    <row r="1118" spans="1:7" s="310" customFormat="1" ht="9" customHeight="1" x14ac:dyDescent="0.2">
      <c r="A1118" s="311">
        <v>1115</v>
      </c>
      <c r="B1118" s="312">
        <v>45240</v>
      </c>
      <c r="C1118" s="313" t="s">
        <v>98</v>
      </c>
      <c r="D1118" s="313" t="s">
        <v>29</v>
      </c>
      <c r="E1118" s="314">
        <v>75900</v>
      </c>
      <c r="F1118" s="313" t="s">
        <v>99</v>
      </c>
      <c r="G1118" s="315" t="s">
        <v>1111</v>
      </c>
    </row>
    <row r="1119" spans="1:7" s="310" customFormat="1" ht="9" customHeight="1" x14ac:dyDescent="0.2">
      <c r="A1119" s="311">
        <v>1116</v>
      </c>
      <c r="B1119" s="312">
        <v>45240</v>
      </c>
      <c r="C1119" s="313" t="s">
        <v>98</v>
      </c>
      <c r="D1119" s="313" t="s">
        <v>29</v>
      </c>
      <c r="E1119" s="314">
        <v>600000</v>
      </c>
      <c r="F1119" s="313" t="s">
        <v>99</v>
      </c>
      <c r="G1119" s="315" t="s">
        <v>1112</v>
      </c>
    </row>
    <row r="1120" spans="1:7" s="310" customFormat="1" ht="9" customHeight="1" x14ac:dyDescent="0.2">
      <c r="A1120" s="311">
        <v>1117</v>
      </c>
      <c r="B1120" s="312">
        <v>45240</v>
      </c>
      <c r="C1120" s="313" t="s">
        <v>98</v>
      </c>
      <c r="D1120" s="313" t="s">
        <v>29</v>
      </c>
      <c r="E1120" s="314">
        <v>250000</v>
      </c>
      <c r="F1120" s="313" t="s">
        <v>99</v>
      </c>
      <c r="G1120" s="315" t="s">
        <v>1113</v>
      </c>
    </row>
    <row r="1121" spans="1:7" s="310" customFormat="1" ht="9" customHeight="1" x14ac:dyDescent="0.2">
      <c r="A1121" s="311">
        <v>1118</v>
      </c>
      <c r="B1121" s="312">
        <v>45240</v>
      </c>
      <c r="C1121" s="313" t="s">
        <v>98</v>
      </c>
      <c r="D1121" s="313" t="s">
        <v>29</v>
      </c>
      <c r="E1121" s="314">
        <v>1344000</v>
      </c>
      <c r="F1121" s="313" t="s">
        <v>99</v>
      </c>
      <c r="G1121" s="315" t="s">
        <v>1114</v>
      </c>
    </row>
    <row r="1122" spans="1:7" s="310" customFormat="1" ht="9" customHeight="1" x14ac:dyDescent="0.2">
      <c r="A1122" s="311">
        <v>1119</v>
      </c>
      <c r="B1122" s="312">
        <v>45240</v>
      </c>
      <c r="C1122" s="313" t="s">
        <v>98</v>
      </c>
      <c r="D1122" s="313" t="s">
        <v>29</v>
      </c>
      <c r="E1122" s="314">
        <v>25000</v>
      </c>
      <c r="F1122" s="313" t="s">
        <v>99</v>
      </c>
      <c r="G1122" s="315" t="s">
        <v>1115</v>
      </c>
    </row>
    <row r="1123" spans="1:7" s="310" customFormat="1" ht="9" customHeight="1" x14ac:dyDescent="0.2">
      <c r="A1123" s="311">
        <v>1120</v>
      </c>
      <c r="B1123" s="312">
        <v>45240</v>
      </c>
      <c r="C1123" s="313" t="s">
        <v>98</v>
      </c>
      <c r="D1123" s="313" t="s">
        <v>29</v>
      </c>
      <c r="E1123" s="314">
        <v>140000</v>
      </c>
      <c r="F1123" s="313" t="s">
        <v>99</v>
      </c>
      <c r="G1123" s="315" t="s">
        <v>1116</v>
      </c>
    </row>
    <row r="1124" spans="1:7" s="310" customFormat="1" ht="9" customHeight="1" x14ac:dyDescent="0.2">
      <c r="A1124" s="311">
        <v>1121</v>
      </c>
      <c r="B1124" s="312">
        <v>45240</v>
      </c>
      <c r="C1124" s="313" t="s">
        <v>98</v>
      </c>
      <c r="D1124" s="313" t="s">
        <v>29</v>
      </c>
      <c r="E1124" s="314">
        <v>2050000</v>
      </c>
      <c r="F1124" s="313" t="s">
        <v>99</v>
      </c>
      <c r="G1124" s="315" t="s">
        <v>1117</v>
      </c>
    </row>
    <row r="1125" spans="1:7" s="310" customFormat="1" ht="9" customHeight="1" x14ac:dyDescent="0.2">
      <c r="A1125" s="311">
        <v>1122</v>
      </c>
      <c r="B1125" s="312">
        <v>45240</v>
      </c>
      <c r="C1125" s="313" t="s">
        <v>98</v>
      </c>
      <c r="D1125" s="313" t="s">
        <v>29</v>
      </c>
      <c r="E1125" s="314">
        <v>320000</v>
      </c>
      <c r="F1125" s="313" t="s">
        <v>99</v>
      </c>
      <c r="G1125" s="315" t="s">
        <v>1118</v>
      </c>
    </row>
    <row r="1126" spans="1:7" s="310" customFormat="1" ht="9" customHeight="1" x14ac:dyDescent="0.2">
      <c r="A1126" s="311">
        <v>1123</v>
      </c>
      <c r="B1126" s="312">
        <v>45240</v>
      </c>
      <c r="C1126" s="313" t="s">
        <v>98</v>
      </c>
      <c r="D1126" s="313" t="s">
        <v>29</v>
      </c>
      <c r="E1126" s="314">
        <v>304340</v>
      </c>
      <c r="F1126" s="313" t="s">
        <v>99</v>
      </c>
      <c r="G1126" s="315" t="s">
        <v>1119</v>
      </c>
    </row>
    <row r="1127" spans="1:7" s="310" customFormat="1" ht="9" customHeight="1" x14ac:dyDescent="0.2">
      <c r="A1127" s="311">
        <v>1124</v>
      </c>
      <c r="B1127" s="312">
        <v>45240</v>
      </c>
      <c r="C1127" s="313" t="s">
        <v>98</v>
      </c>
      <c r="D1127" s="313" t="s">
        <v>29</v>
      </c>
      <c r="E1127" s="314">
        <v>493500</v>
      </c>
      <c r="F1127" s="313" t="s">
        <v>99</v>
      </c>
      <c r="G1127" s="315" t="s">
        <v>896</v>
      </c>
    </row>
    <row r="1128" spans="1:7" s="310" customFormat="1" ht="9" customHeight="1" x14ac:dyDescent="0.2">
      <c r="A1128" s="311">
        <v>1125</v>
      </c>
      <c r="B1128" s="312">
        <v>45240</v>
      </c>
      <c r="C1128" s="313" t="s">
        <v>98</v>
      </c>
      <c r="D1128" s="313" t="s">
        <v>29</v>
      </c>
      <c r="E1128" s="314">
        <v>468330</v>
      </c>
      <c r="F1128" s="313" t="s">
        <v>99</v>
      </c>
      <c r="G1128" s="315" t="s">
        <v>895</v>
      </c>
    </row>
    <row r="1129" spans="1:7" s="310" customFormat="1" ht="9" customHeight="1" x14ac:dyDescent="0.2">
      <c r="A1129" s="311">
        <v>1126</v>
      </c>
      <c r="B1129" s="312">
        <v>45240</v>
      </c>
      <c r="C1129" s="313" t="s">
        <v>98</v>
      </c>
      <c r="D1129" s="313" t="s">
        <v>29</v>
      </c>
      <c r="E1129" s="314">
        <v>572110</v>
      </c>
      <c r="F1129" s="313" t="s">
        <v>99</v>
      </c>
      <c r="G1129" s="315" t="s">
        <v>1120</v>
      </c>
    </row>
    <row r="1130" spans="1:7" s="310" customFormat="1" ht="9" customHeight="1" x14ac:dyDescent="0.2">
      <c r="A1130" s="311">
        <v>1127</v>
      </c>
      <c r="B1130" s="312">
        <v>45240</v>
      </c>
      <c r="C1130" s="313" t="s">
        <v>98</v>
      </c>
      <c r="D1130" s="313" t="s">
        <v>29</v>
      </c>
      <c r="E1130" s="314">
        <v>541680</v>
      </c>
      <c r="F1130" s="313" t="s">
        <v>99</v>
      </c>
      <c r="G1130" s="315" t="s">
        <v>1121</v>
      </c>
    </row>
    <row r="1131" spans="1:7" s="310" customFormat="1" ht="9" customHeight="1" x14ac:dyDescent="0.2">
      <c r="A1131" s="311">
        <v>1128</v>
      </c>
      <c r="B1131" s="312">
        <v>45240</v>
      </c>
      <c r="C1131" s="313" t="s">
        <v>98</v>
      </c>
      <c r="D1131" s="313" t="s">
        <v>29</v>
      </c>
      <c r="E1131" s="314">
        <v>4309760</v>
      </c>
      <c r="F1131" s="313" t="s">
        <v>99</v>
      </c>
      <c r="G1131" s="315" t="s">
        <v>956</v>
      </c>
    </row>
    <row r="1132" spans="1:7" s="310" customFormat="1" ht="9" customHeight="1" x14ac:dyDescent="0.2">
      <c r="A1132" s="311">
        <v>1129</v>
      </c>
      <c r="B1132" s="312">
        <v>45240</v>
      </c>
      <c r="C1132" s="313" t="s">
        <v>98</v>
      </c>
      <c r="D1132" s="313" t="s">
        <v>29</v>
      </c>
      <c r="E1132" s="314">
        <v>69300</v>
      </c>
      <c r="F1132" s="313" t="s">
        <v>99</v>
      </c>
      <c r="G1132" s="315" t="s">
        <v>1122</v>
      </c>
    </row>
    <row r="1133" spans="1:7" s="310" customFormat="1" ht="9" customHeight="1" x14ac:dyDescent="0.2">
      <c r="A1133" s="311">
        <v>1130</v>
      </c>
      <c r="B1133" s="312">
        <v>45240</v>
      </c>
      <c r="C1133" s="313" t="s">
        <v>98</v>
      </c>
      <c r="D1133" s="313" t="s">
        <v>29</v>
      </c>
      <c r="E1133" s="314">
        <v>50000</v>
      </c>
      <c r="F1133" s="313" t="s">
        <v>99</v>
      </c>
      <c r="G1133" s="315" t="s">
        <v>1123</v>
      </c>
    </row>
    <row r="1134" spans="1:7" s="310" customFormat="1" ht="9" customHeight="1" x14ac:dyDescent="0.2">
      <c r="A1134" s="311">
        <v>1131</v>
      </c>
      <c r="B1134" s="312">
        <v>45240</v>
      </c>
      <c r="C1134" s="313" t="s">
        <v>98</v>
      </c>
      <c r="D1134" s="313" t="s">
        <v>29</v>
      </c>
      <c r="E1134" s="314">
        <v>1215170</v>
      </c>
      <c r="F1134" s="313" t="s">
        <v>99</v>
      </c>
      <c r="G1134" s="315" t="s">
        <v>1124</v>
      </c>
    </row>
    <row r="1135" spans="1:7" s="310" customFormat="1" ht="9" customHeight="1" x14ac:dyDescent="0.2">
      <c r="A1135" s="311">
        <v>1132</v>
      </c>
      <c r="B1135" s="312">
        <v>45240</v>
      </c>
      <c r="C1135" s="313" t="s">
        <v>98</v>
      </c>
      <c r="D1135" s="313" t="s">
        <v>29</v>
      </c>
      <c r="E1135" s="314">
        <v>350000</v>
      </c>
      <c r="F1135" s="313" t="s">
        <v>99</v>
      </c>
      <c r="G1135" s="315" t="s">
        <v>1125</v>
      </c>
    </row>
    <row r="1136" spans="1:7" s="310" customFormat="1" ht="9" customHeight="1" x14ac:dyDescent="0.2">
      <c r="A1136" s="311">
        <v>1133</v>
      </c>
      <c r="B1136" s="312">
        <v>45240</v>
      </c>
      <c r="C1136" s="313" t="s">
        <v>98</v>
      </c>
      <c r="D1136" s="313" t="s">
        <v>29</v>
      </c>
      <c r="E1136" s="314">
        <v>500000</v>
      </c>
      <c r="F1136" s="313" t="s">
        <v>99</v>
      </c>
      <c r="G1136" s="315" t="s">
        <v>1126</v>
      </c>
    </row>
    <row r="1137" spans="1:7" s="310" customFormat="1" ht="9" customHeight="1" x14ac:dyDescent="0.2">
      <c r="A1137" s="311">
        <v>1134</v>
      </c>
      <c r="B1137" s="312">
        <v>45240</v>
      </c>
      <c r="C1137" s="313" t="s">
        <v>98</v>
      </c>
      <c r="D1137" s="313" t="s">
        <v>29</v>
      </c>
      <c r="E1137" s="314">
        <v>171940</v>
      </c>
      <c r="F1137" s="313" t="s">
        <v>99</v>
      </c>
      <c r="G1137" s="315" t="s">
        <v>1127</v>
      </c>
    </row>
    <row r="1138" spans="1:7" s="310" customFormat="1" ht="9" customHeight="1" x14ac:dyDescent="0.2">
      <c r="A1138" s="311">
        <v>1135</v>
      </c>
      <c r="B1138" s="312">
        <v>45240</v>
      </c>
      <c r="C1138" s="313" t="s">
        <v>98</v>
      </c>
      <c r="D1138" s="313" t="s">
        <v>29</v>
      </c>
      <c r="E1138" s="314">
        <v>193090</v>
      </c>
      <c r="F1138" s="313" t="s">
        <v>99</v>
      </c>
      <c r="G1138" s="315" t="s">
        <v>1128</v>
      </c>
    </row>
    <row r="1139" spans="1:7" s="310" customFormat="1" ht="9" customHeight="1" x14ac:dyDescent="0.2">
      <c r="A1139" s="311">
        <v>1136</v>
      </c>
      <c r="B1139" s="312">
        <v>45243</v>
      </c>
      <c r="C1139" s="313" t="s">
        <v>98</v>
      </c>
      <c r="D1139" s="313" t="s">
        <v>29</v>
      </c>
      <c r="E1139" s="314">
        <v>13000</v>
      </c>
      <c r="F1139" s="313" t="s">
        <v>99</v>
      </c>
      <c r="G1139" s="315" t="s">
        <v>1129</v>
      </c>
    </row>
    <row r="1140" spans="1:7" s="310" customFormat="1" ht="9" customHeight="1" x14ac:dyDescent="0.2">
      <c r="A1140" s="311">
        <v>1137</v>
      </c>
      <c r="B1140" s="312">
        <v>45243</v>
      </c>
      <c r="C1140" s="313" t="s">
        <v>98</v>
      </c>
      <c r="D1140" s="313" t="s">
        <v>29</v>
      </c>
      <c r="E1140" s="314">
        <v>36000</v>
      </c>
      <c r="F1140" s="313" t="s">
        <v>99</v>
      </c>
      <c r="G1140" s="315" t="s">
        <v>1130</v>
      </c>
    </row>
    <row r="1141" spans="1:7" s="310" customFormat="1" ht="9" customHeight="1" x14ac:dyDescent="0.2">
      <c r="A1141" s="311">
        <v>1138</v>
      </c>
      <c r="B1141" s="312">
        <v>45243</v>
      </c>
      <c r="C1141" s="313" t="s">
        <v>98</v>
      </c>
      <c r="D1141" s="313" t="s">
        <v>29</v>
      </c>
      <c r="E1141" s="314">
        <v>1232470</v>
      </c>
      <c r="F1141" s="313" t="s">
        <v>99</v>
      </c>
      <c r="G1141" s="315" t="s">
        <v>1131</v>
      </c>
    </row>
    <row r="1142" spans="1:7" s="310" customFormat="1" ht="9" customHeight="1" x14ac:dyDescent="0.2">
      <c r="A1142" s="311">
        <v>1139</v>
      </c>
      <c r="B1142" s="312">
        <v>45243</v>
      </c>
      <c r="C1142" s="313" t="s">
        <v>98</v>
      </c>
      <c r="D1142" s="313" t="s">
        <v>29</v>
      </c>
      <c r="E1142" s="314">
        <v>6300</v>
      </c>
      <c r="F1142" s="313" t="s">
        <v>99</v>
      </c>
      <c r="G1142" s="315" t="s">
        <v>459</v>
      </c>
    </row>
    <row r="1143" spans="1:7" s="310" customFormat="1" ht="9" customHeight="1" x14ac:dyDescent="0.2">
      <c r="A1143" s="311">
        <v>1140</v>
      </c>
      <c r="B1143" s="312">
        <v>45245</v>
      </c>
      <c r="C1143" s="313" t="s">
        <v>98</v>
      </c>
      <c r="D1143" s="313" t="s">
        <v>29</v>
      </c>
      <c r="E1143" s="314">
        <v>113040</v>
      </c>
      <c r="F1143" s="313" t="s">
        <v>99</v>
      </c>
      <c r="G1143" s="315" t="s">
        <v>1131</v>
      </c>
    </row>
    <row r="1144" spans="1:7" s="310" customFormat="1" ht="9" customHeight="1" x14ac:dyDescent="0.2">
      <c r="A1144" s="311">
        <v>1141</v>
      </c>
      <c r="B1144" s="312">
        <v>45245</v>
      </c>
      <c r="C1144" s="313" t="s">
        <v>98</v>
      </c>
      <c r="D1144" s="313" t="s">
        <v>29</v>
      </c>
      <c r="E1144" s="314">
        <v>14000</v>
      </c>
      <c r="F1144" s="313" t="s">
        <v>99</v>
      </c>
      <c r="G1144" s="315" t="s">
        <v>1130</v>
      </c>
    </row>
    <row r="1145" spans="1:7" s="310" customFormat="1" ht="9" customHeight="1" x14ac:dyDescent="0.2">
      <c r="A1145" s="311">
        <v>1142</v>
      </c>
      <c r="B1145" s="312">
        <v>45245</v>
      </c>
      <c r="C1145" s="313" t="s">
        <v>98</v>
      </c>
      <c r="D1145" s="313" t="s">
        <v>29</v>
      </c>
      <c r="E1145" s="314">
        <v>3000</v>
      </c>
      <c r="F1145" s="313" t="s">
        <v>99</v>
      </c>
      <c r="G1145" s="315" t="s">
        <v>1132</v>
      </c>
    </row>
    <row r="1146" spans="1:7" s="310" customFormat="1" ht="9" customHeight="1" x14ac:dyDescent="0.2">
      <c r="A1146" s="311">
        <v>1143</v>
      </c>
      <c r="B1146" s="312">
        <v>45245</v>
      </c>
      <c r="C1146" s="313" t="s">
        <v>98</v>
      </c>
      <c r="D1146" s="313" t="s">
        <v>29</v>
      </c>
      <c r="E1146" s="314">
        <v>273860</v>
      </c>
      <c r="F1146" s="313" t="s">
        <v>99</v>
      </c>
      <c r="G1146" s="315" t="s">
        <v>1133</v>
      </c>
    </row>
    <row r="1147" spans="1:7" s="310" customFormat="1" ht="9" customHeight="1" x14ac:dyDescent="0.2">
      <c r="A1147" s="311">
        <v>1144</v>
      </c>
      <c r="B1147" s="312">
        <v>45245</v>
      </c>
      <c r="C1147" s="313" t="s">
        <v>98</v>
      </c>
      <c r="D1147" s="313" t="s">
        <v>29</v>
      </c>
      <c r="E1147" s="314">
        <v>122160</v>
      </c>
      <c r="F1147" s="313" t="s">
        <v>99</v>
      </c>
      <c r="G1147" s="315" t="s">
        <v>1134</v>
      </c>
    </row>
    <row r="1148" spans="1:7" s="310" customFormat="1" ht="9" customHeight="1" x14ac:dyDescent="0.2">
      <c r="A1148" s="311">
        <v>1145</v>
      </c>
      <c r="B1148" s="312">
        <v>45245</v>
      </c>
      <c r="C1148" s="313" t="s">
        <v>98</v>
      </c>
      <c r="D1148" s="313" t="s">
        <v>29</v>
      </c>
      <c r="E1148" s="314">
        <v>100000</v>
      </c>
      <c r="F1148" s="313" t="s">
        <v>99</v>
      </c>
      <c r="G1148" s="315" t="s">
        <v>1032</v>
      </c>
    </row>
    <row r="1149" spans="1:7" s="310" customFormat="1" ht="9" customHeight="1" x14ac:dyDescent="0.2">
      <c r="A1149" s="311">
        <v>1146</v>
      </c>
      <c r="B1149" s="312">
        <v>45245</v>
      </c>
      <c r="C1149" s="313" t="s">
        <v>98</v>
      </c>
      <c r="D1149" s="313" t="s">
        <v>29</v>
      </c>
      <c r="E1149" s="314">
        <v>89330</v>
      </c>
      <c r="F1149" s="313" t="s">
        <v>99</v>
      </c>
      <c r="G1149" s="315" t="s">
        <v>1135</v>
      </c>
    </row>
    <row r="1150" spans="1:7" s="310" customFormat="1" ht="9" customHeight="1" x14ac:dyDescent="0.2">
      <c r="A1150" s="311">
        <v>1147</v>
      </c>
      <c r="B1150" s="312">
        <v>45245</v>
      </c>
      <c r="C1150" s="313" t="s">
        <v>98</v>
      </c>
      <c r="D1150" s="313" t="s">
        <v>29</v>
      </c>
      <c r="E1150" s="314">
        <v>13200</v>
      </c>
      <c r="F1150" s="313" t="s">
        <v>99</v>
      </c>
      <c r="G1150" s="315" t="s">
        <v>1136</v>
      </c>
    </row>
    <row r="1151" spans="1:7" s="310" customFormat="1" ht="9" customHeight="1" x14ac:dyDescent="0.2">
      <c r="A1151" s="311">
        <v>1148</v>
      </c>
      <c r="B1151" s="312">
        <v>45245</v>
      </c>
      <c r="C1151" s="313" t="s">
        <v>98</v>
      </c>
      <c r="D1151" s="313" t="s">
        <v>29</v>
      </c>
      <c r="E1151" s="314">
        <v>14000</v>
      </c>
      <c r="F1151" s="313" t="s">
        <v>99</v>
      </c>
      <c r="G1151" s="315" t="s">
        <v>1137</v>
      </c>
    </row>
    <row r="1152" spans="1:7" s="310" customFormat="1" ht="9" customHeight="1" x14ac:dyDescent="0.2">
      <c r="A1152" s="311">
        <v>1149</v>
      </c>
      <c r="B1152" s="312">
        <v>45245</v>
      </c>
      <c r="C1152" s="313" t="s">
        <v>98</v>
      </c>
      <c r="D1152" s="313" t="s">
        <v>29</v>
      </c>
      <c r="E1152" s="314">
        <v>150000</v>
      </c>
      <c r="F1152" s="313" t="s">
        <v>99</v>
      </c>
      <c r="G1152" s="315" t="s">
        <v>1138</v>
      </c>
    </row>
    <row r="1153" spans="1:7" s="310" customFormat="1" ht="9" customHeight="1" x14ac:dyDescent="0.2">
      <c r="A1153" s="311">
        <v>1150</v>
      </c>
      <c r="B1153" s="312">
        <v>45245</v>
      </c>
      <c r="C1153" s="313" t="s">
        <v>98</v>
      </c>
      <c r="D1153" s="313" t="s">
        <v>29</v>
      </c>
      <c r="E1153" s="314">
        <v>298000</v>
      </c>
      <c r="F1153" s="313" t="s">
        <v>99</v>
      </c>
      <c r="G1153" s="315" t="s">
        <v>1139</v>
      </c>
    </row>
    <row r="1154" spans="1:7" s="310" customFormat="1" ht="9" customHeight="1" x14ac:dyDescent="0.2">
      <c r="A1154" s="311">
        <v>1151</v>
      </c>
      <c r="B1154" s="312">
        <v>45245</v>
      </c>
      <c r="C1154" s="313" t="s">
        <v>98</v>
      </c>
      <c r="D1154" s="313" t="s">
        <v>29</v>
      </c>
      <c r="E1154" s="314">
        <v>16000</v>
      </c>
      <c r="F1154" s="313" t="s">
        <v>99</v>
      </c>
      <c r="G1154" s="315" t="s">
        <v>1140</v>
      </c>
    </row>
    <row r="1155" spans="1:7" s="310" customFormat="1" ht="9" customHeight="1" x14ac:dyDescent="0.2">
      <c r="A1155" s="311">
        <v>1152</v>
      </c>
      <c r="B1155" s="312">
        <v>45245</v>
      </c>
      <c r="C1155" s="313" t="s">
        <v>98</v>
      </c>
      <c r="D1155" s="313" t="s">
        <v>29</v>
      </c>
      <c r="E1155" s="314">
        <v>87760</v>
      </c>
      <c r="F1155" s="313" t="s">
        <v>99</v>
      </c>
      <c r="G1155" s="315" t="s">
        <v>1141</v>
      </c>
    </row>
    <row r="1156" spans="1:7" s="310" customFormat="1" ht="9" customHeight="1" x14ac:dyDescent="0.2">
      <c r="A1156" s="311">
        <v>1153</v>
      </c>
      <c r="B1156" s="312">
        <v>45245</v>
      </c>
      <c r="C1156" s="313" t="s">
        <v>98</v>
      </c>
      <c r="D1156" s="313" t="s">
        <v>29</v>
      </c>
      <c r="E1156" s="314">
        <v>43800</v>
      </c>
      <c r="F1156" s="313" t="s">
        <v>99</v>
      </c>
      <c r="G1156" s="315" t="s">
        <v>1142</v>
      </c>
    </row>
    <row r="1157" spans="1:7" s="310" customFormat="1" ht="9" customHeight="1" x14ac:dyDescent="0.2">
      <c r="A1157" s="311">
        <v>1154</v>
      </c>
      <c r="B1157" s="312">
        <v>45245</v>
      </c>
      <c r="C1157" s="313" t="s">
        <v>98</v>
      </c>
      <c r="D1157" s="313" t="s">
        <v>29</v>
      </c>
      <c r="E1157" s="314">
        <v>157230</v>
      </c>
      <c r="F1157" s="313" t="s">
        <v>99</v>
      </c>
      <c r="G1157" s="315" t="s">
        <v>1143</v>
      </c>
    </row>
    <row r="1158" spans="1:7" s="310" customFormat="1" ht="9" customHeight="1" x14ac:dyDescent="0.2">
      <c r="A1158" s="311">
        <v>1155</v>
      </c>
      <c r="B1158" s="312">
        <v>45250</v>
      </c>
      <c r="C1158" s="313" t="s">
        <v>98</v>
      </c>
      <c r="D1158" s="313" t="s">
        <v>29</v>
      </c>
      <c r="E1158" s="314">
        <v>-50000</v>
      </c>
      <c r="F1158" s="313" t="s">
        <v>99</v>
      </c>
      <c r="G1158" s="315" t="s">
        <v>1144</v>
      </c>
    </row>
    <row r="1159" spans="1:7" s="310" customFormat="1" ht="9" customHeight="1" x14ac:dyDescent="0.2">
      <c r="A1159" s="311">
        <v>1156</v>
      </c>
      <c r="B1159" s="312">
        <v>45250</v>
      </c>
      <c r="C1159" s="313" t="s">
        <v>98</v>
      </c>
      <c r="D1159" s="313" t="s">
        <v>29</v>
      </c>
      <c r="E1159" s="314">
        <v>109380</v>
      </c>
      <c r="F1159" s="313" t="s">
        <v>99</v>
      </c>
      <c r="G1159" s="315" t="s">
        <v>1145</v>
      </c>
    </row>
    <row r="1160" spans="1:7" s="310" customFormat="1" ht="9" customHeight="1" x14ac:dyDescent="0.2">
      <c r="A1160" s="311">
        <v>1157</v>
      </c>
      <c r="B1160" s="312">
        <v>45250</v>
      </c>
      <c r="C1160" s="313" t="s">
        <v>98</v>
      </c>
      <c r="D1160" s="313" t="s">
        <v>29</v>
      </c>
      <c r="E1160" s="314">
        <v>32000</v>
      </c>
      <c r="F1160" s="313" t="s">
        <v>99</v>
      </c>
      <c r="G1160" s="315" t="s">
        <v>1146</v>
      </c>
    </row>
    <row r="1161" spans="1:7" s="310" customFormat="1" ht="9" customHeight="1" x14ac:dyDescent="0.2">
      <c r="A1161" s="311">
        <v>1158</v>
      </c>
      <c r="B1161" s="312">
        <v>45250</v>
      </c>
      <c r="C1161" s="313" t="s">
        <v>98</v>
      </c>
      <c r="D1161" s="313" t="s">
        <v>29</v>
      </c>
      <c r="E1161" s="314">
        <v>-35800</v>
      </c>
      <c r="F1161" s="313" t="s">
        <v>99</v>
      </c>
      <c r="G1161" s="315" t="s">
        <v>1147</v>
      </c>
    </row>
    <row r="1162" spans="1:7" s="310" customFormat="1" ht="9" customHeight="1" x14ac:dyDescent="0.2">
      <c r="A1162" s="311">
        <v>1159</v>
      </c>
      <c r="B1162" s="312">
        <v>45250</v>
      </c>
      <c r="C1162" s="313" t="s">
        <v>98</v>
      </c>
      <c r="D1162" s="313" t="s">
        <v>29</v>
      </c>
      <c r="E1162" s="314">
        <v>36300</v>
      </c>
      <c r="F1162" s="313" t="s">
        <v>99</v>
      </c>
      <c r="G1162" s="315" t="s">
        <v>1148</v>
      </c>
    </row>
    <row r="1163" spans="1:7" s="310" customFormat="1" ht="9" customHeight="1" x14ac:dyDescent="0.2">
      <c r="A1163" s="311">
        <v>1160</v>
      </c>
      <c r="B1163" s="312">
        <v>45250</v>
      </c>
      <c r="C1163" s="313" t="s">
        <v>98</v>
      </c>
      <c r="D1163" s="313" t="s">
        <v>29</v>
      </c>
      <c r="E1163" s="314">
        <v>260000</v>
      </c>
      <c r="F1163" s="313" t="s">
        <v>99</v>
      </c>
      <c r="G1163" s="315" t="s">
        <v>1149</v>
      </c>
    </row>
    <row r="1164" spans="1:7" s="310" customFormat="1" ht="9" customHeight="1" x14ac:dyDescent="0.2">
      <c r="A1164" s="311">
        <v>1161</v>
      </c>
      <c r="B1164" s="312">
        <v>45250</v>
      </c>
      <c r="C1164" s="313" t="s">
        <v>98</v>
      </c>
      <c r="D1164" s="313" t="s">
        <v>29</v>
      </c>
      <c r="E1164" s="314">
        <v>7000</v>
      </c>
      <c r="F1164" s="313" t="s">
        <v>99</v>
      </c>
      <c r="G1164" s="315" t="s">
        <v>459</v>
      </c>
    </row>
    <row r="1165" spans="1:7" s="310" customFormat="1" ht="9" customHeight="1" x14ac:dyDescent="0.2">
      <c r="A1165" s="311">
        <v>1162</v>
      </c>
      <c r="B1165" s="312">
        <v>45250</v>
      </c>
      <c r="C1165" s="313" t="s">
        <v>98</v>
      </c>
      <c r="D1165" s="313" t="s">
        <v>29</v>
      </c>
      <c r="E1165" s="314">
        <v>85800</v>
      </c>
      <c r="F1165" s="313" t="s">
        <v>99</v>
      </c>
      <c r="G1165" s="315" t="s">
        <v>1150</v>
      </c>
    </row>
    <row r="1166" spans="1:7" s="310" customFormat="1" ht="9" customHeight="1" x14ac:dyDescent="0.2">
      <c r="A1166" s="311">
        <v>1163</v>
      </c>
      <c r="B1166" s="312">
        <v>45250</v>
      </c>
      <c r="C1166" s="313" t="s">
        <v>98</v>
      </c>
      <c r="D1166" s="313" t="s">
        <v>29</v>
      </c>
      <c r="E1166" s="314">
        <v>58300</v>
      </c>
      <c r="F1166" s="313" t="s">
        <v>99</v>
      </c>
      <c r="G1166" s="315" t="s">
        <v>1151</v>
      </c>
    </row>
    <row r="1167" spans="1:7" s="310" customFormat="1" ht="9" customHeight="1" x14ac:dyDescent="0.2">
      <c r="A1167" s="311">
        <v>1164</v>
      </c>
      <c r="B1167" s="312">
        <v>45252</v>
      </c>
      <c r="C1167" s="313" t="s">
        <v>98</v>
      </c>
      <c r="D1167" s="313" t="s">
        <v>29</v>
      </c>
      <c r="E1167" s="314">
        <v>39000</v>
      </c>
      <c r="F1167" s="313" t="s">
        <v>99</v>
      </c>
      <c r="G1167" s="315" t="s">
        <v>459</v>
      </c>
    </row>
    <row r="1168" spans="1:7" s="310" customFormat="1" ht="9" customHeight="1" x14ac:dyDescent="0.2">
      <c r="A1168" s="311">
        <v>1165</v>
      </c>
      <c r="B1168" s="312">
        <v>45252</v>
      </c>
      <c r="C1168" s="313" t="s">
        <v>98</v>
      </c>
      <c r="D1168" s="313" t="s">
        <v>29</v>
      </c>
      <c r="E1168" s="314">
        <v>11000</v>
      </c>
      <c r="F1168" s="313" t="s">
        <v>99</v>
      </c>
      <c r="G1168" s="315" t="s">
        <v>459</v>
      </c>
    </row>
    <row r="1169" spans="1:7" s="310" customFormat="1" ht="9" customHeight="1" x14ac:dyDescent="0.2">
      <c r="A1169" s="311">
        <v>1166</v>
      </c>
      <c r="B1169" s="312">
        <v>45252</v>
      </c>
      <c r="C1169" s="313" t="s">
        <v>98</v>
      </c>
      <c r="D1169" s="313" t="s">
        <v>29</v>
      </c>
      <c r="E1169" s="314">
        <v>14000</v>
      </c>
      <c r="F1169" s="313" t="s">
        <v>99</v>
      </c>
      <c r="G1169" s="315" t="s">
        <v>459</v>
      </c>
    </row>
    <row r="1170" spans="1:7" s="310" customFormat="1" ht="9" customHeight="1" x14ac:dyDescent="0.2">
      <c r="A1170" s="311">
        <v>1167</v>
      </c>
      <c r="B1170" s="312">
        <v>45252</v>
      </c>
      <c r="C1170" s="313" t="s">
        <v>98</v>
      </c>
      <c r="D1170" s="313" t="s">
        <v>29</v>
      </c>
      <c r="E1170" s="314">
        <v>1938600</v>
      </c>
      <c r="F1170" s="313" t="s">
        <v>99</v>
      </c>
      <c r="G1170" s="315" t="s">
        <v>1152</v>
      </c>
    </row>
    <row r="1171" spans="1:7" s="310" customFormat="1" ht="9" customHeight="1" x14ac:dyDescent="0.2">
      <c r="A1171" s="311">
        <v>1168</v>
      </c>
      <c r="B1171" s="312">
        <v>45252</v>
      </c>
      <c r="C1171" s="313" t="s">
        <v>98</v>
      </c>
      <c r="D1171" s="313" t="s">
        <v>29</v>
      </c>
      <c r="E1171" s="314">
        <v>300000</v>
      </c>
      <c r="F1171" s="313" t="s">
        <v>99</v>
      </c>
      <c r="G1171" s="315" t="s">
        <v>1153</v>
      </c>
    </row>
    <row r="1172" spans="1:7" s="310" customFormat="1" ht="9" customHeight="1" x14ac:dyDescent="0.2">
      <c r="A1172" s="311">
        <v>1169</v>
      </c>
      <c r="B1172" s="312">
        <v>45252</v>
      </c>
      <c r="C1172" s="313" t="s">
        <v>98</v>
      </c>
      <c r="D1172" s="313" t="s">
        <v>29</v>
      </c>
      <c r="E1172" s="314">
        <v>132660</v>
      </c>
      <c r="F1172" s="313" t="s">
        <v>99</v>
      </c>
      <c r="G1172" s="315" t="s">
        <v>1154</v>
      </c>
    </row>
    <row r="1173" spans="1:7" s="310" customFormat="1" ht="9" customHeight="1" x14ac:dyDescent="0.2">
      <c r="A1173" s="311">
        <v>1170</v>
      </c>
      <c r="B1173" s="312">
        <v>45252</v>
      </c>
      <c r="C1173" s="313" t="s">
        <v>98</v>
      </c>
      <c r="D1173" s="313" t="s">
        <v>29</v>
      </c>
      <c r="E1173" s="314">
        <v>61000</v>
      </c>
      <c r="F1173" s="313" t="s">
        <v>99</v>
      </c>
      <c r="G1173" s="315" t="s">
        <v>1155</v>
      </c>
    </row>
    <row r="1174" spans="1:7" s="310" customFormat="1" ht="9" customHeight="1" x14ac:dyDescent="0.2">
      <c r="A1174" s="311">
        <v>1171</v>
      </c>
      <c r="B1174" s="312">
        <v>45252</v>
      </c>
      <c r="C1174" s="313" t="s">
        <v>98</v>
      </c>
      <c r="D1174" s="313" t="s">
        <v>29</v>
      </c>
      <c r="E1174" s="314">
        <v>180000</v>
      </c>
      <c r="F1174" s="313" t="s">
        <v>99</v>
      </c>
      <c r="G1174" s="315" t="s">
        <v>1156</v>
      </c>
    </row>
    <row r="1175" spans="1:7" s="310" customFormat="1" ht="9" customHeight="1" x14ac:dyDescent="0.2">
      <c r="A1175" s="311">
        <v>1172</v>
      </c>
      <c r="B1175" s="312">
        <v>45252</v>
      </c>
      <c r="C1175" s="313" t="s">
        <v>98</v>
      </c>
      <c r="D1175" s="313" t="s">
        <v>29</v>
      </c>
      <c r="E1175" s="314">
        <v>34500</v>
      </c>
      <c r="F1175" s="313" t="s">
        <v>99</v>
      </c>
      <c r="G1175" s="315" t="s">
        <v>459</v>
      </c>
    </row>
    <row r="1176" spans="1:7" s="310" customFormat="1" ht="9" customHeight="1" x14ac:dyDescent="0.2">
      <c r="A1176" s="311">
        <v>1173</v>
      </c>
      <c r="B1176" s="312">
        <v>45252</v>
      </c>
      <c r="C1176" s="313" t="s">
        <v>98</v>
      </c>
      <c r="D1176" s="313" t="s">
        <v>29</v>
      </c>
      <c r="E1176" s="314">
        <v>11000</v>
      </c>
      <c r="F1176" s="313" t="s">
        <v>99</v>
      </c>
      <c r="G1176" s="315" t="s">
        <v>459</v>
      </c>
    </row>
    <row r="1177" spans="1:7" s="310" customFormat="1" ht="9" customHeight="1" x14ac:dyDescent="0.2">
      <c r="A1177" s="311">
        <v>1174</v>
      </c>
      <c r="B1177" s="312">
        <v>45252</v>
      </c>
      <c r="C1177" s="313" t="s">
        <v>98</v>
      </c>
      <c r="D1177" s="313" t="s">
        <v>29</v>
      </c>
      <c r="E1177" s="314">
        <v>4500</v>
      </c>
      <c r="F1177" s="313" t="s">
        <v>99</v>
      </c>
      <c r="G1177" s="315" t="s">
        <v>1157</v>
      </c>
    </row>
    <row r="1178" spans="1:7" s="310" customFormat="1" ht="9" customHeight="1" x14ac:dyDescent="0.2">
      <c r="A1178" s="311">
        <v>1175</v>
      </c>
      <c r="B1178" s="312">
        <v>45252</v>
      </c>
      <c r="C1178" s="313" t="s">
        <v>98</v>
      </c>
      <c r="D1178" s="313" t="s">
        <v>29</v>
      </c>
      <c r="E1178" s="314">
        <v>227100</v>
      </c>
      <c r="F1178" s="313" t="s">
        <v>99</v>
      </c>
      <c r="G1178" s="315" t="s">
        <v>1158</v>
      </c>
    </row>
    <row r="1179" spans="1:7" s="310" customFormat="1" ht="9" customHeight="1" x14ac:dyDescent="0.2">
      <c r="A1179" s="311">
        <v>1176</v>
      </c>
      <c r="B1179" s="312">
        <v>45252</v>
      </c>
      <c r="C1179" s="313" t="s">
        <v>98</v>
      </c>
      <c r="D1179" s="313" t="s">
        <v>29</v>
      </c>
      <c r="E1179" s="314">
        <v>22500</v>
      </c>
      <c r="F1179" s="313" t="s">
        <v>99</v>
      </c>
      <c r="G1179" s="315" t="s">
        <v>1159</v>
      </c>
    </row>
    <row r="1180" spans="1:7" s="310" customFormat="1" ht="9" customHeight="1" x14ac:dyDescent="0.2">
      <c r="A1180" s="311">
        <v>1177</v>
      </c>
      <c r="B1180" s="312">
        <v>45252</v>
      </c>
      <c r="C1180" s="313" t="s">
        <v>98</v>
      </c>
      <c r="D1180" s="313" t="s">
        <v>29</v>
      </c>
      <c r="E1180" s="314">
        <v>181370</v>
      </c>
      <c r="F1180" s="313" t="s">
        <v>99</v>
      </c>
      <c r="G1180" s="315" t="s">
        <v>1160</v>
      </c>
    </row>
    <row r="1181" spans="1:7" s="310" customFormat="1" ht="9" customHeight="1" x14ac:dyDescent="0.2">
      <c r="A1181" s="311">
        <v>1178</v>
      </c>
      <c r="B1181" s="312">
        <v>45252</v>
      </c>
      <c r="C1181" s="313" t="s">
        <v>98</v>
      </c>
      <c r="D1181" s="313" t="s">
        <v>29</v>
      </c>
      <c r="E1181" s="314">
        <v>16200</v>
      </c>
      <c r="F1181" s="313" t="s">
        <v>99</v>
      </c>
      <c r="G1181" s="315" t="s">
        <v>1161</v>
      </c>
    </row>
    <row r="1182" spans="1:7" s="310" customFormat="1" ht="9" customHeight="1" x14ac:dyDescent="0.2">
      <c r="A1182" s="311">
        <v>1179</v>
      </c>
      <c r="B1182" s="312">
        <v>45252</v>
      </c>
      <c r="C1182" s="313" t="s">
        <v>98</v>
      </c>
      <c r="D1182" s="313" t="s">
        <v>29</v>
      </c>
      <c r="E1182" s="314">
        <v>48690</v>
      </c>
      <c r="F1182" s="313" t="s">
        <v>99</v>
      </c>
      <c r="G1182" s="315" t="s">
        <v>1162</v>
      </c>
    </row>
    <row r="1183" spans="1:7" s="310" customFormat="1" ht="9" customHeight="1" x14ac:dyDescent="0.2">
      <c r="A1183" s="311">
        <v>1180</v>
      </c>
      <c r="B1183" s="312">
        <v>45252</v>
      </c>
      <c r="C1183" s="313" t="s">
        <v>98</v>
      </c>
      <c r="D1183" s="313" t="s">
        <v>29</v>
      </c>
      <c r="E1183" s="314">
        <v>43060</v>
      </c>
      <c r="F1183" s="313" t="s">
        <v>99</v>
      </c>
      <c r="G1183" s="315" t="s">
        <v>1163</v>
      </c>
    </row>
    <row r="1184" spans="1:7" s="310" customFormat="1" ht="9" customHeight="1" x14ac:dyDescent="0.2">
      <c r="A1184" s="311">
        <v>1181</v>
      </c>
      <c r="B1184" s="312">
        <v>45252</v>
      </c>
      <c r="C1184" s="313" t="s">
        <v>98</v>
      </c>
      <c r="D1184" s="313" t="s">
        <v>29</v>
      </c>
      <c r="E1184" s="314">
        <v>3500</v>
      </c>
      <c r="F1184" s="313" t="s">
        <v>99</v>
      </c>
      <c r="G1184" s="315" t="s">
        <v>1163</v>
      </c>
    </row>
    <row r="1185" spans="1:7" s="310" customFormat="1" ht="9" customHeight="1" x14ac:dyDescent="0.2">
      <c r="A1185" s="311">
        <v>1182</v>
      </c>
      <c r="B1185" s="312">
        <v>45252</v>
      </c>
      <c r="C1185" s="313" t="s">
        <v>98</v>
      </c>
      <c r="D1185" s="313" t="s">
        <v>29</v>
      </c>
      <c r="E1185" s="314">
        <v>184500</v>
      </c>
      <c r="F1185" s="313" t="s">
        <v>99</v>
      </c>
      <c r="G1185" s="315" t="s">
        <v>1164</v>
      </c>
    </row>
    <row r="1186" spans="1:7" s="310" customFormat="1" ht="9" customHeight="1" x14ac:dyDescent="0.2">
      <c r="A1186" s="311">
        <v>1183</v>
      </c>
      <c r="B1186" s="312">
        <v>45253</v>
      </c>
      <c r="C1186" s="313" t="s">
        <v>98</v>
      </c>
      <c r="D1186" s="313" t="s">
        <v>29</v>
      </c>
      <c r="E1186" s="314">
        <v>282940</v>
      </c>
      <c r="F1186" s="313" t="s">
        <v>99</v>
      </c>
      <c r="G1186" s="315" t="s">
        <v>1165</v>
      </c>
    </row>
    <row r="1187" spans="1:7" s="310" customFormat="1" ht="9" customHeight="1" x14ac:dyDescent="0.2">
      <c r="A1187" s="311">
        <v>1184</v>
      </c>
      <c r="B1187" s="312">
        <v>45253</v>
      </c>
      <c r="C1187" s="313" t="s">
        <v>98</v>
      </c>
      <c r="D1187" s="313" t="s">
        <v>29</v>
      </c>
      <c r="E1187" s="314">
        <v>9000</v>
      </c>
      <c r="F1187" s="313" t="s">
        <v>99</v>
      </c>
      <c r="G1187" s="315" t="s">
        <v>459</v>
      </c>
    </row>
    <row r="1188" spans="1:7" s="310" customFormat="1" ht="9" customHeight="1" x14ac:dyDescent="0.2">
      <c r="A1188" s="311">
        <v>1185</v>
      </c>
      <c r="B1188" s="312">
        <v>45254</v>
      </c>
      <c r="C1188" s="313" t="s">
        <v>98</v>
      </c>
      <c r="D1188" s="313" t="s">
        <v>29</v>
      </c>
      <c r="E1188" s="314">
        <v>22702100</v>
      </c>
      <c r="F1188" s="313" t="s">
        <v>99</v>
      </c>
      <c r="G1188" s="315" t="s">
        <v>1166</v>
      </c>
    </row>
    <row r="1189" spans="1:7" s="310" customFormat="1" ht="9" customHeight="1" x14ac:dyDescent="0.2">
      <c r="A1189" s="311">
        <v>1186</v>
      </c>
      <c r="B1189" s="312">
        <v>45254</v>
      </c>
      <c r="C1189" s="313" t="s">
        <v>98</v>
      </c>
      <c r="D1189" s="313" t="s">
        <v>29</v>
      </c>
      <c r="E1189" s="314">
        <v>25559540</v>
      </c>
      <c r="F1189" s="313" t="s">
        <v>99</v>
      </c>
      <c r="G1189" s="315" t="s">
        <v>1166</v>
      </c>
    </row>
    <row r="1190" spans="1:7" s="310" customFormat="1" ht="9" customHeight="1" x14ac:dyDescent="0.2">
      <c r="A1190" s="311">
        <v>1187</v>
      </c>
      <c r="B1190" s="312">
        <v>45254</v>
      </c>
      <c r="C1190" s="313" t="s">
        <v>98</v>
      </c>
      <c r="D1190" s="313" t="s">
        <v>29</v>
      </c>
      <c r="E1190" s="314">
        <v>46800</v>
      </c>
      <c r="F1190" s="313" t="s">
        <v>99</v>
      </c>
      <c r="G1190" s="315" t="s">
        <v>749</v>
      </c>
    </row>
    <row r="1191" spans="1:7" s="310" customFormat="1" ht="9" customHeight="1" x14ac:dyDescent="0.2">
      <c r="A1191" s="311">
        <v>1188</v>
      </c>
      <c r="B1191" s="312">
        <v>45254</v>
      </c>
      <c r="C1191" s="313" t="s">
        <v>98</v>
      </c>
      <c r="D1191" s="313" t="s">
        <v>29</v>
      </c>
      <c r="E1191" s="314">
        <v>145050</v>
      </c>
      <c r="F1191" s="313" t="s">
        <v>99</v>
      </c>
      <c r="G1191" s="315" t="s">
        <v>749</v>
      </c>
    </row>
    <row r="1192" spans="1:7" s="310" customFormat="1" ht="9" customHeight="1" x14ac:dyDescent="0.2">
      <c r="A1192" s="311">
        <v>1189</v>
      </c>
      <c r="B1192" s="312">
        <v>45254</v>
      </c>
      <c r="C1192" s="313" t="s">
        <v>98</v>
      </c>
      <c r="D1192" s="313" t="s">
        <v>29</v>
      </c>
      <c r="E1192" s="314">
        <v>4950</v>
      </c>
      <c r="F1192" s="313" t="s">
        <v>99</v>
      </c>
      <c r="G1192" s="315" t="s">
        <v>749</v>
      </c>
    </row>
    <row r="1193" spans="1:7" s="310" customFormat="1" ht="9" customHeight="1" x14ac:dyDescent="0.2">
      <c r="A1193" s="311">
        <v>1190</v>
      </c>
      <c r="B1193" s="312">
        <v>45254</v>
      </c>
      <c r="C1193" s="313" t="s">
        <v>98</v>
      </c>
      <c r="D1193" s="313" t="s">
        <v>29</v>
      </c>
      <c r="E1193" s="314">
        <v>38580</v>
      </c>
      <c r="F1193" s="313" t="s">
        <v>99</v>
      </c>
      <c r="G1193" s="315" t="s">
        <v>749</v>
      </c>
    </row>
    <row r="1194" spans="1:7" s="310" customFormat="1" ht="9" customHeight="1" x14ac:dyDescent="0.2">
      <c r="A1194" s="305">
        <v>1191</v>
      </c>
      <c r="B1194" s="306">
        <v>45254</v>
      </c>
      <c r="C1194" s="307" t="s">
        <v>98</v>
      </c>
      <c r="D1194" s="307" t="s">
        <v>29</v>
      </c>
      <c r="E1194" s="308">
        <v>54080</v>
      </c>
      <c r="F1194" s="307" t="s">
        <v>99</v>
      </c>
      <c r="G1194" s="309" t="s">
        <v>749</v>
      </c>
    </row>
    <row r="1195" spans="1:7" s="310" customFormat="1" ht="9" customHeight="1" x14ac:dyDescent="0.2">
      <c r="A1195" s="311">
        <v>1192</v>
      </c>
      <c r="B1195" s="312">
        <v>45254</v>
      </c>
      <c r="C1195" s="313" t="s">
        <v>98</v>
      </c>
      <c r="D1195" s="313" t="s">
        <v>29</v>
      </c>
      <c r="E1195" s="314">
        <v>8460</v>
      </c>
      <c r="F1195" s="313" t="s">
        <v>99</v>
      </c>
      <c r="G1195" s="315" t="s">
        <v>918</v>
      </c>
    </row>
    <row r="1196" spans="1:7" s="310" customFormat="1" ht="9" customHeight="1" x14ac:dyDescent="0.2">
      <c r="A1196" s="311">
        <v>1193</v>
      </c>
      <c r="B1196" s="312">
        <v>45254</v>
      </c>
      <c r="C1196" s="313" t="s">
        <v>98</v>
      </c>
      <c r="D1196" s="313" t="s">
        <v>29</v>
      </c>
      <c r="E1196" s="314">
        <v>215350</v>
      </c>
      <c r="F1196" s="313" t="s">
        <v>99</v>
      </c>
      <c r="G1196" s="315" t="s">
        <v>1167</v>
      </c>
    </row>
    <row r="1197" spans="1:7" s="310" customFormat="1" ht="9" customHeight="1" x14ac:dyDescent="0.2">
      <c r="A1197" s="311">
        <v>1194</v>
      </c>
      <c r="B1197" s="312">
        <v>45254</v>
      </c>
      <c r="C1197" s="313" t="s">
        <v>98</v>
      </c>
      <c r="D1197" s="313" t="s">
        <v>29</v>
      </c>
      <c r="E1197" s="314">
        <v>14000</v>
      </c>
      <c r="F1197" s="313" t="s">
        <v>99</v>
      </c>
      <c r="G1197" s="315" t="s">
        <v>459</v>
      </c>
    </row>
    <row r="1198" spans="1:7" s="310" customFormat="1" ht="9" customHeight="1" x14ac:dyDescent="0.2">
      <c r="A1198" s="311">
        <v>1195</v>
      </c>
      <c r="B1198" s="312">
        <v>45254</v>
      </c>
      <c r="C1198" s="313" t="s">
        <v>98</v>
      </c>
      <c r="D1198" s="313" t="s">
        <v>29</v>
      </c>
      <c r="E1198" s="314">
        <v>24390380</v>
      </c>
      <c r="F1198" s="313" t="s">
        <v>99</v>
      </c>
      <c r="G1198" s="315" t="s">
        <v>1168</v>
      </c>
    </row>
    <row r="1199" spans="1:7" s="310" customFormat="1" ht="9" customHeight="1" x14ac:dyDescent="0.2">
      <c r="A1199" s="311">
        <v>1196</v>
      </c>
      <c r="B1199" s="312">
        <v>45254</v>
      </c>
      <c r="C1199" s="313" t="s">
        <v>98</v>
      </c>
      <c r="D1199" s="313" t="s">
        <v>29</v>
      </c>
      <c r="E1199" s="314">
        <v>6196050</v>
      </c>
      <c r="F1199" s="313" t="s">
        <v>99</v>
      </c>
      <c r="G1199" s="315" t="s">
        <v>1169</v>
      </c>
    </row>
    <row r="1200" spans="1:7" s="310" customFormat="1" ht="9" customHeight="1" x14ac:dyDescent="0.2">
      <c r="A1200" s="311">
        <v>1197</v>
      </c>
      <c r="B1200" s="312">
        <v>45254</v>
      </c>
      <c r="C1200" s="313" t="s">
        <v>98</v>
      </c>
      <c r="D1200" s="313" t="s">
        <v>29</v>
      </c>
      <c r="E1200" s="314">
        <v>150000</v>
      </c>
      <c r="F1200" s="313" t="s">
        <v>99</v>
      </c>
      <c r="G1200" s="315" t="s">
        <v>839</v>
      </c>
    </row>
    <row r="1201" spans="1:7" s="310" customFormat="1" ht="9" customHeight="1" x14ac:dyDescent="0.2">
      <c r="A1201" s="311">
        <v>1198</v>
      </c>
      <c r="B1201" s="312">
        <v>45254</v>
      </c>
      <c r="C1201" s="313" t="s">
        <v>98</v>
      </c>
      <c r="D1201" s="313" t="s">
        <v>29</v>
      </c>
      <c r="E1201" s="314">
        <v>2941760</v>
      </c>
      <c r="F1201" s="313" t="s">
        <v>99</v>
      </c>
      <c r="G1201" s="315" t="s">
        <v>1168</v>
      </c>
    </row>
    <row r="1202" spans="1:7" s="310" customFormat="1" ht="9" customHeight="1" x14ac:dyDescent="0.2">
      <c r="A1202" s="311">
        <v>1199</v>
      </c>
      <c r="B1202" s="312">
        <v>45254</v>
      </c>
      <c r="C1202" s="313" t="s">
        <v>98</v>
      </c>
      <c r="D1202" s="313" t="s">
        <v>29</v>
      </c>
      <c r="E1202" s="314">
        <v>9179140</v>
      </c>
      <c r="F1202" s="313" t="s">
        <v>99</v>
      </c>
      <c r="G1202" s="315" t="s">
        <v>1170</v>
      </c>
    </row>
    <row r="1203" spans="1:7" s="310" customFormat="1" ht="9" customHeight="1" x14ac:dyDescent="0.2">
      <c r="A1203" s="311">
        <v>1200</v>
      </c>
      <c r="B1203" s="312">
        <v>45254</v>
      </c>
      <c r="C1203" s="313" t="s">
        <v>98</v>
      </c>
      <c r="D1203" s="313" t="s">
        <v>29</v>
      </c>
      <c r="E1203" s="314">
        <v>20800</v>
      </c>
      <c r="F1203" s="313" t="s">
        <v>99</v>
      </c>
      <c r="G1203" s="315" t="s">
        <v>1171</v>
      </c>
    </row>
    <row r="1204" spans="1:7" s="310" customFormat="1" ht="9" customHeight="1" x14ac:dyDescent="0.2">
      <c r="A1204" s="311">
        <v>1201</v>
      </c>
      <c r="B1204" s="312">
        <v>45254</v>
      </c>
      <c r="C1204" s="313" t="s">
        <v>98</v>
      </c>
      <c r="D1204" s="313" t="s">
        <v>29</v>
      </c>
      <c r="E1204" s="314">
        <v>50000</v>
      </c>
      <c r="F1204" s="313" t="s">
        <v>99</v>
      </c>
      <c r="G1204" s="315" t="s">
        <v>1172</v>
      </c>
    </row>
    <row r="1205" spans="1:7" s="310" customFormat="1" ht="9" customHeight="1" x14ac:dyDescent="0.2">
      <c r="A1205" s="311">
        <v>1202</v>
      </c>
      <c r="B1205" s="312">
        <v>45257</v>
      </c>
      <c r="C1205" s="313" t="s">
        <v>98</v>
      </c>
      <c r="D1205" s="313" t="s">
        <v>29</v>
      </c>
      <c r="E1205" s="314">
        <v>601590</v>
      </c>
      <c r="F1205" s="313" t="s">
        <v>99</v>
      </c>
      <c r="G1205" s="315" t="s">
        <v>1173</v>
      </c>
    </row>
    <row r="1206" spans="1:7" s="310" customFormat="1" ht="9" customHeight="1" x14ac:dyDescent="0.2">
      <c r="A1206" s="311">
        <v>1203</v>
      </c>
      <c r="B1206" s="312">
        <v>45257</v>
      </c>
      <c r="C1206" s="313" t="s">
        <v>98</v>
      </c>
      <c r="D1206" s="313" t="s">
        <v>29</v>
      </c>
      <c r="E1206" s="314">
        <v>964780</v>
      </c>
      <c r="F1206" s="313" t="s">
        <v>99</v>
      </c>
      <c r="G1206" s="315" t="s">
        <v>1174</v>
      </c>
    </row>
    <row r="1207" spans="1:7" s="310" customFormat="1" ht="9" customHeight="1" x14ac:dyDescent="0.2">
      <c r="A1207" s="311">
        <v>1204</v>
      </c>
      <c r="B1207" s="312">
        <v>45257</v>
      </c>
      <c r="C1207" s="313" t="s">
        <v>98</v>
      </c>
      <c r="D1207" s="313" t="s">
        <v>29</v>
      </c>
      <c r="E1207" s="314">
        <v>127500</v>
      </c>
      <c r="F1207" s="313" t="s">
        <v>99</v>
      </c>
      <c r="G1207" s="315" t="s">
        <v>1175</v>
      </c>
    </row>
    <row r="1208" spans="1:7" s="310" customFormat="1" ht="9" customHeight="1" x14ac:dyDescent="0.2">
      <c r="A1208" s="311">
        <v>1205</v>
      </c>
      <c r="B1208" s="312">
        <v>45257</v>
      </c>
      <c r="C1208" s="313" t="s">
        <v>98</v>
      </c>
      <c r="D1208" s="313" t="s">
        <v>29</v>
      </c>
      <c r="E1208" s="314">
        <v>210000</v>
      </c>
      <c r="F1208" s="313" t="s">
        <v>99</v>
      </c>
      <c r="G1208" s="315" t="s">
        <v>1176</v>
      </c>
    </row>
    <row r="1209" spans="1:7" s="310" customFormat="1" ht="9" customHeight="1" x14ac:dyDescent="0.2">
      <c r="A1209" s="311">
        <v>1206</v>
      </c>
      <c r="B1209" s="312">
        <v>45257</v>
      </c>
      <c r="C1209" s="313" t="s">
        <v>98</v>
      </c>
      <c r="D1209" s="313" t="s">
        <v>29</v>
      </c>
      <c r="E1209" s="314">
        <v>441590</v>
      </c>
      <c r="F1209" s="313" t="s">
        <v>99</v>
      </c>
      <c r="G1209" s="315" t="s">
        <v>1177</v>
      </c>
    </row>
    <row r="1210" spans="1:7" s="310" customFormat="1" ht="9" customHeight="1" x14ac:dyDescent="0.2">
      <c r="A1210" s="311">
        <v>1207</v>
      </c>
      <c r="B1210" s="312">
        <v>45257</v>
      </c>
      <c r="C1210" s="313" t="s">
        <v>98</v>
      </c>
      <c r="D1210" s="313" t="s">
        <v>29</v>
      </c>
      <c r="E1210" s="314">
        <v>34530</v>
      </c>
      <c r="F1210" s="313" t="s">
        <v>99</v>
      </c>
      <c r="G1210" s="315" t="s">
        <v>1178</v>
      </c>
    </row>
    <row r="1211" spans="1:7" s="310" customFormat="1" ht="9" customHeight="1" x14ac:dyDescent="0.2">
      <c r="A1211" s="311">
        <v>1208</v>
      </c>
      <c r="B1211" s="312">
        <v>45257</v>
      </c>
      <c r="C1211" s="313" t="s">
        <v>98</v>
      </c>
      <c r="D1211" s="313" t="s">
        <v>29</v>
      </c>
      <c r="E1211" s="314">
        <v>322410</v>
      </c>
      <c r="F1211" s="313" t="s">
        <v>99</v>
      </c>
      <c r="G1211" s="315" t="s">
        <v>1179</v>
      </c>
    </row>
    <row r="1212" spans="1:7" s="310" customFormat="1" ht="9" customHeight="1" x14ac:dyDescent="0.2">
      <c r="A1212" s="311">
        <v>1209</v>
      </c>
      <c r="B1212" s="312">
        <v>45257</v>
      </c>
      <c r="C1212" s="313" t="s">
        <v>98</v>
      </c>
      <c r="D1212" s="313" t="s">
        <v>29</v>
      </c>
      <c r="E1212" s="314">
        <v>259770</v>
      </c>
      <c r="F1212" s="313" t="s">
        <v>99</v>
      </c>
      <c r="G1212" s="315" t="s">
        <v>477</v>
      </c>
    </row>
    <row r="1213" spans="1:7" s="310" customFormat="1" ht="9" customHeight="1" x14ac:dyDescent="0.2">
      <c r="A1213" s="311">
        <v>1210</v>
      </c>
      <c r="B1213" s="312">
        <v>45259</v>
      </c>
      <c r="C1213" s="313" t="s">
        <v>98</v>
      </c>
      <c r="D1213" s="313" t="s">
        <v>29</v>
      </c>
      <c r="E1213" s="314">
        <v>7000</v>
      </c>
      <c r="F1213" s="313" t="s">
        <v>99</v>
      </c>
      <c r="G1213" s="315" t="s">
        <v>459</v>
      </c>
    </row>
    <row r="1214" spans="1:7" s="310" customFormat="1" ht="9" customHeight="1" x14ac:dyDescent="0.2">
      <c r="A1214" s="311">
        <v>1211</v>
      </c>
      <c r="B1214" s="312">
        <v>45259</v>
      </c>
      <c r="C1214" s="313" t="s">
        <v>98</v>
      </c>
      <c r="D1214" s="313" t="s">
        <v>29</v>
      </c>
      <c r="E1214" s="314">
        <v>9000</v>
      </c>
      <c r="F1214" s="313" t="s">
        <v>99</v>
      </c>
      <c r="G1214" s="315" t="s">
        <v>459</v>
      </c>
    </row>
    <row r="1215" spans="1:7" s="310" customFormat="1" ht="9" customHeight="1" x14ac:dyDescent="0.2">
      <c r="A1215" s="311">
        <v>1212</v>
      </c>
      <c r="B1215" s="312">
        <v>45259</v>
      </c>
      <c r="C1215" s="313" t="s">
        <v>98</v>
      </c>
      <c r="D1215" s="313" t="s">
        <v>29</v>
      </c>
      <c r="E1215" s="314">
        <v>10900</v>
      </c>
      <c r="F1215" s="313" t="s">
        <v>99</v>
      </c>
      <c r="G1215" s="315" t="s">
        <v>459</v>
      </c>
    </row>
    <row r="1216" spans="1:7" s="310" customFormat="1" ht="9" customHeight="1" x14ac:dyDescent="0.2">
      <c r="A1216" s="311">
        <v>1213</v>
      </c>
      <c r="B1216" s="312">
        <v>45259</v>
      </c>
      <c r="C1216" s="313" t="s">
        <v>98</v>
      </c>
      <c r="D1216" s="313" t="s">
        <v>29</v>
      </c>
      <c r="E1216" s="314">
        <v>480000</v>
      </c>
      <c r="F1216" s="313" t="s">
        <v>99</v>
      </c>
      <c r="G1216" s="315" t="s">
        <v>1180</v>
      </c>
    </row>
    <row r="1217" spans="1:7" s="310" customFormat="1" ht="9" customHeight="1" x14ac:dyDescent="0.2">
      <c r="A1217" s="311">
        <v>1214</v>
      </c>
      <c r="B1217" s="312">
        <v>45259</v>
      </c>
      <c r="C1217" s="313" t="s">
        <v>98</v>
      </c>
      <c r="D1217" s="313" t="s">
        <v>29</v>
      </c>
      <c r="E1217" s="314">
        <v>50000</v>
      </c>
      <c r="F1217" s="313" t="s">
        <v>99</v>
      </c>
      <c r="G1217" s="315" t="s">
        <v>436</v>
      </c>
    </row>
    <row r="1218" spans="1:7" s="310" customFormat="1" ht="9" customHeight="1" x14ac:dyDescent="0.2">
      <c r="A1218" s="311">
        <v>1215</v>
      </c>
      <c r="B1218" s="312">
        <v>45259</v>
      </c>
      <c r="C1218" s="313" t="s">
        <v>98</v>
      </c>
      <c r="D1218" s="313" t="s">
        <v>29</v>
      </c>
      <c r="E1218" s="314">
        <v>50000</v>
      </c>
      <c r="F1218" s="313" t="s">
        <v>99</v>
      </c>
      <c r="G1218" s="315" t="s">
        <v>436</v>
      </c>
    </row>
    <row r="1219" spans="1:7" s="310" customFormat="1" ht="9" customHeight="1" x14ac:dyDescent="0.2">
      <c r="A1219" s="311">
        <v>1216</v>
      </c>
      <c r="B1219" s="312">
        <v>45259</v>
      </c>
      <c r="C1219" s="313" t="s">
        <v>98</v>
      </c>
      <c r="D1219" s="313" t="s">
        <v>29</v>
      </c>
      <c r="E1219" s="314">
        <v>102720</v>
      </c>
      <c r="F1219" s="313" t="s">
        <v>99</v>
      </c>
      <c r="G1219" s="315" t="s">
        <v>1181</v>
      </c>
    </row>
    <row r="1220" spans="1:7" s="310" customFormat="1" ht="9" customHeight="1" x14ac:dyDescent="0.2">
      <c r="A1220" s="311">
        <v>1217</v>
      </c>
      <c r="B1220" s="312">
        <v>45259</v>
      </c>
      <c r="C1220" s="313" t="s">
        <v>98</v>
      </c>
      <c r="D1220" s="313" t="s">
        <v>29</v>
      </c>
      <c r="E1220" s="314">
        <v>47970</v>
      </c>
      <c r="F1220" s="313" t="s">
        <v>99</v>
      </c>
      <c r="G1220" s="315" t="s">
        <v>1182</v>
      </c>
    </row>
    <row r="1221" spans="1:7" s="310" customFormat="1" ht="9" customHeight="1" x14ac:dyDescent="0.2">
      <c r="A1221" s="311">
        <v>1218</v>
      </c>
      <c r="B1221" s="312">
        <v>45259</v>
      </c>
      <c r="C1221" s="313" t="s">
        <v>98</v>
      </c>
      <c r="D1221" s="313" t="s">
        <v>29</v>
      </c>
      <c r="E1221" s="314">
        <v>70560</v>
      </c>
      <c r="F1221" s="313" t="s">
        <v>99</v>
      </c>
      <c r="G1221" s="315" t="s">
        <v>1099</v>
      </c>
    </row>
    <row r="1222" spans="1:7" s="310" customFormat="1" ht="9" customHeight="1" x14ac:dyDescent="0.2">
      <c r="A1222" s="311">
        <v>1219</v>
      </c>
      <c r="B1222" s="312">
        <v>45259</v>
      </c>
      <c r="C1222" s="313" t="s">
        <v>98</v>
      </c>
      <c r="D1222" s="313" t="s">
        <v>29</v>
      </c>
      <c r="E1222" s="314">
        <v>30000</v>
      </c>
      <c r="F1222" s="313" t="s">
        <v>99</v>
      </c>
      <c r="G1222" s="315" t="s">
        <v>1183</v>
      </c>
    </row>
    <row r="1223" spans="1:7" s="310" customFormat="1" ht="9" customHeight="1" x14ac:dyDescent="0.2">
      <c r="A1223" s="311">
        <v>1220</v>
      </c>
      <c r="B1223" s="312">
        <v>45259</v>
      </c>
      <c r="C1223" s="313" t="s">
        <v>98</v>
      </c>
      <c r="D1223" s="313" t="s">
        <v>29</v>
      </c>
      <c r="E1223" s="314">
        <v>13300</v>
      </c>
      <c r="F1223" s="313" t="s">
        <v>99</v>
      </c>
      <c r="G1223" s="315" t="s">
        <v>1161</v>
      </c>
    </row>
    <row r="1224" spans="1:7" s="310" customFormat="1" ht="9" customHeight="1" x14ac:dyDescent="0.2">
      <c r="A1224" s="311">
        <v>1221</v>
      </c>
      <c r="B1224" s="312">
        <v>45264</v>
      </c>
      <c r="C1224" s="313" t="s">
        <v>98</v>
      </c>
      <c r="D1224" s="313" t="s">
        <v>29</v>
      </c>
      <c r="E1224" s="314">
        <v>30000</v>
      </c>
      <c r="F1224" s="313" t="s">
        <v>99</v>
      </c>
      <c r="G1224" s="315" t="s">
        <v>459</v>
      </c>
    </row>
    <row r="1225" spans="1:7" s="310" customFormat="1" ht="9" customHeight="1" x14ac:dyDescent="0.2">
      <c r="A1225" s="311">
        <v>1222</v>
      </c>
      <c r="B1225" s="312">
        <v>45264</v>
      </c>
      <c r="C1225" s="313" t="s">
        <v>98</v>
      </c>
      <c r="D1225" s="313" t="s">
        <v>29</v>
      </c>
      <c r="E1225" s="314">
        <v>185210</v>
      </c>
      <c r="F1225" s="313" t="s">
        <v>99</v>
      </c>
      <c r="G1225" s="315" t="s">
        <v>1184</v>
      </c>
    </row>
    <row r="1226" spans="1:7" s="310" customFormat="1" ht="9" customHeight="1" x14ac:dyDescent="0.2">
      <c r="A1226" s="311">
        <v>1223</v>
      </c>
      <c r="B1226" s="312">
        <v>45264</v>
      </c>
      <c r="C1226" s="313" t="s">
        <v>98</v>
      </c>
      <c r="D1226" s="313" t="s">
        <v>29</v>
      </c>
      <c r="E1226" s="314">
        <v>3500</v>
      </c>
      <c r="F1226" s="313" t="s">
        <v>99</v>
      </c>
      <c r="G1226" s="315" t="s">
        <v>1185</v>
      </c>
    </row>
    <row r="1227" spans="1:7" s="310" customFormat="1" ht="9" customHeight="1" x14ac:dyDescent="0.2">
      <c r="A1227" s="311">
        <v>1224</v>
      </c>
      <c r="B1227" s="312">
        <v>45264</v>
      </c>
      <c r="C1227" s="313" t="s">
        <v>98</v>
      </c>
      <c r="D1227" s="313" t="s">
        <v>29</v>
      </c>
      <c r="E1227" s="314">
        <v>11000</v>
      </c>
      <c r="F1227" s="313" t="s">
        <v>99</v>
      </c>
      <c r="G1227" s="315" t="s">
        <v>459</v>
      </c>
    </row>
    <row r="1228" spans="1:7" s="310" customFormat="1" ht="9" customHeight="1" x14ac:dyDescent="0.2">
      <c r="A1228" s="311">
        <v>1225</v>
      </c>
      <c r="B1228" s="312">
        <v>45264</v>
      </c>
      <c r="C1228" s="313" t="s">
        <v>98</v>
      </c>
      <c r="D1228" s="313" t="s">
        <v>29</v>
      </c>
      <c r="E1228" s="314">
        <v>330000</v>
      </c>
      <c r="F1228" s="313" t="s">
        <v>99</v>
      </c>
      <c r="G1228" s="315" t="s">
        <v>1186</v>
      </c>
    </row>
    <row r="1229" spans="1:7" s="310" customFormat="1" ht="9" customHeight="1" x14ac:dyDescent="0.2">
      <c r="A1229" s="311">
        <v>1226</v>
      </c>
      <c r="B1229" s="312">
        <v>45264</v>
      </c>
      <c r="C1229" s="313" t="s">
        <v>98</v>
      </c>
      <c r="D1229" s="313" t="s">
        <v>29</v>
      </c>
      <c r="E1229" s="314">
        <v>1012000</v>
      </c>
      <c r="F1229" s="313" t="s">
        <v>99</v>
      </c>
      <c r="G1229" s="315" t="s">
        <v>1107</v>
      </c>
    </row>
    <row r="1230" spans="1:7" s="310" customFormat="1" ht="9" customHeight="1" x14ac:dyDescent="0.2">
      <c r="A1230" s="311">
        <v>1227</v>
      </c>
      <c r="B1230" s="312">
        <v>45264</v>
      </c>
      <c r="C1230" s="313" t="s">
        <v>98</v>
      </c>
      <c r="D1230" s="313" t="s">
        <v>29</v>
      </c>
      <c r="E1230" s="314">
        <v>250000</v>
      </c>
      <c r="F1230" s="313" t="s">
        <v>99</v>
      </c>
      <c r="G1230" s="315" t="s">
        <v>1187</v>
      </c>
    </row>
    <row r="1231" spans="1:7" s="310" customFormat="1" ht="9" customHeight="1" x14ac:dyDescent="0.2">
      <c r="A1231" s="311">
        <v>1228</v>
      </c>
      <c r="B1231" s="312">
        <v>45264</v>
      </c>
      <c r="C1231" s="313" t="s">
        <v>98</v>
      </c>
      <c r="D1231" s="313" t="s">
        <v>29</v>
      </c>
      <c r="E1231" s="314">
        <v>450000</v>
      </c>
      <c r="F1231" s="313" t="s">
        <v>99</v>
      </c>
      <c r="G1231" s="315" t="s">
        <v>1188</v>
      </c>
    </row>
    <row r="1232" spans="1:7" s="310" customFormat="1" ht="9" customHeight="1" x14ac:dyDescent="0.2">
      <c r="A1232" s="311">
        <v>1229</v>
      </c>
      <c r="B1232" s="312">
        <v>45264</v>
      </c>
      <c r="C1232" s="313" t="s">
        <v>98</v>
      </c>
      <c r="D1232" s="313" t="s">
        <v>29</v>
      </c>
      <c r="E1232" s="314">
        <v>60000</v>
      </c>
      <c r="F1232" s="313" t="s">
        <v>99</v>
      </c>
      <c r="G1232" s="315" t="s">
        <v>1189</v>
      </c>
    </row>
    <row r="1233" spans="1:7" s="310" customFormat="1" ht="9" customHeight="1" x14ac:dyDescent="0.2">
      <c r="A1233" s="311">
        <v>1230</v>
      </c>
      <c r="B1233" s="312">
        <v>45265</v>
      </c>
      <c r="C1233" s="313" t="s">
        <v>98</v>
      </c>
      <c r="D1233" s="313" t="s">
        <v>29</v>
      </c>
      <c r="E1233" s="314">
        <v>100000</v>
      </c>
      <c r="F1233" s="313" t="s">
        <v>99</v>
      </c>
      <c r="G1233" s="315" t="s">
        <v>1190</v>
      </c>
    </row>
    <row r="1234" spans="1:7" s="310" customFormat="1" ht="9" customHeight="1" x14ac:dyDescent="0.2">
      <c r="A1234" s="311">
        <v>1231</v>
      </c>
      <c r="B1234" s="312">
        <v>45266</v>
      </c>
      <c r="C1234" s="313" t="s">
        <v>98</v>
      </c>
      <c r="D1234" s="313" t="s">
        <v>29</v>
      </c>
      <c r="E1234" s="314">
        <v>25200</v>
      </c>
      <c r="F1234" s="313" t="s">
        <v>99</v>
      </c>
      <c r="G1234" s="315" t="s">
        <v>1191</v>
      </c>
    </row>
    <row r="1235" spans="1:7" s="310" customFormat="1" ht="9" customHeight="1" x14ac:dyDescent="0.2">
      <c r="A1235" s="311">
        <v>1232</v>
      </c>
      <c r="B1235" s="312">
        <v>45266</v>
      </c>
      <c r="C1235" s="313" t="s">
        <v>98</v>
      </c>
      <c r="D1235" s="313" t="s">
        <v>29</v>
      </c>
      <c r="E1235" s="314">
        <v>75000</v>
      </c>
      <c r="F1235" s="313" t="s">
        <v>99</v>
      </c>
      <c r="G1235" s="315" t="s">
        <v>1192</v>
      </c>
    </row>
    <row r="1236" spans="1:7" s="310" customFormat="1" ht="9" customHeight="1" x14ac:dyDescent="0.2">
      <c r="A1236" s="311">
        <v>1233</v>
      </c>
      <c r="B1236" s="312">
        <v>45266</v>
      </c>
      <c r="C1236" s="313" t="s">
        <v>98</v>
      </c>
      <c r="D1236" s="313" t="s">
        <v>29</v>
      </c>
      <c r="E1236" s="314">
        <v>130900</v>
      </c>
      <c r="F1236" s="313" t="s">
        <v>99</v>
      </c>
      <c r="G1236" s="315" t="s">
        <v>1193</v>
      </c>
    </row>
    <row r="1237" spans="1:7" s="310" customFormat="1" ht="9" customHeight="1" x14ac:dyDescent="0.2">
      <c r="A1237" s="311">
        <v>1234</v>
      </c>
      <c r="B1237" s="312">
        <v>45266</v>
      </c>
      <c r="C1237" s="313" t="s">
        <v>98</v>
      </c>
      <c r="D1237" s="313" t="s">
        <v>29</v>
      </c>
      <c r="E1237" s="314">
        <v>550000</v>
      </c>
      <c r="F1237" s="313" t="s">
        <v>99</v>
      </c>
      <c r="G1237" s="315" t="s">
        <v>1194</v>
      </c>
    </row>
    <row r="1238" spans="1:7" s="310" customFormat="1" ht="9" customHeight="1" x14ac:dyDescent="0.2">
      <c r="A1238" s="311">
        <v>1235</v>
      </c>
      <c r="B1238" s="312">
        <v>45266</v>
      </c>
      <c r="C1238" s="313" t="s">
        <v>98</v>
      </c>
      <c r="D1238" s="313" t="s">
        <v>29</v>
      </c>
      <c r="E1238" s="314">
        <v>328900</v>
      </c>
      <c r="F1238" s="313" t="s">
        <v>99</v>
      </c>
      <c r="G1238" s="315" t="s">
        <v>1195</v>
      </c>
    </row>
    <row r="1239" spans="1:7" s="310" customFormat="1" ht="9" customHeight="1" x14ac:dyDescent="0.2">
      <c r="A1239" s="311">
        <v>1236</v>
      </c>
      <c r="B1239" s="312">
        <v>45266</v>
      </c>
      <c r="C1239" s="313" t="s">
        <v>98</v>
      </c>
      <c r="D1239" s="313" t="s">
        <v>29</v>
      </c>
      <c r="E1239" s="314">
        <v>163700</v>
      </c>
      <c r="F1239" s="313" t="s">
        <v>99</v>
      </c>
      <c r="G1239" s="315" t="s">
        <v>1138</v>
      </c>
    </row>
    <row r="1240" spans="1:7" s="310" customFormat="1" ht="9" customHeight="1" x14ac:dyDescent="0.2">
      <c r="A1240" s="311">
        <v>1237</v>
      </c>
      <c r="B1240" s="312">
        <v>45266</v>
      </c>
      <c r="C1240" s="313" t="s">
        <v>98</v>
      </c>
      <c r="D1240" s="313" t="s">
        <v>29</v>
      </c>
      <c r="E1240" s="314">
        <v>126500</v>
      </c>
      <c r="F1240" s="313" t="s">
        <v>99</v>
      </c>
      <c r="G1240" s="315" t="s">
        <v>1196</v>
      </c>
    </row>
    <row r="1241" spans="1:7" s="310" customFormat="1" ht="9" customHeight="1" x14ac:dyDescent="0.2">
      <c r="A1241" s="311">
        <v>1238</v>
      </c>
      <c r="B1241" s="312">
        <v>45266</v>
      </c>
      <c r="C1241" s="313" t="s">
        <v>98</v>
      </c>
      <c r="D1241" s="313" t="s">
        <v>29</v>
      </c>
      <c r="E1241" s="314">
        <v>18000</v>
      </c>
      <c r="F1241" s="313" t="s">
        <v>99</v>
      </c>
      <c r="G1241" s="315" t="s">
        <v>1197</v>
      </c>
    </row>
    <row r="1242" spans="1:7" s="310" customFormat="1" ht="9" customHeight="1" x14ac:dyDescent="0.2">
      <c r="A1242" s="311">
        <v>1239</v>
      </c>
      <c r="B1242" s="312">
        <v>45266</v>
      </c>
      <c r="C1242" s="313" t="s">
        <v>98</v>
      </c>
      <c r="D1242" s="313" t="s">
        <v>29</v>
      </c>
      <c r="E1242" s="314">
        <v>36300</v>
      </c>
      <c r="F1242" s="313" t="s">
        <v>99</v>
      </c>
      <c r="G1242" s="315" t="s">
        <v>1198</v>
      </c>
    </row>
    <row r="1243" spans="1:7" s="310" customFormat="1" ht="9" customHeight="1" x14ac:dyDescent="0.2">
      <c r="A1243" s="311">
        <v>1240</v>
      </c>
      <c r="B1243" s="312">
        <v>45266</v>
      </c>
      <c r="C1243" s="313" t="s">
        <v>98</v>
      </c>
      <c r="D1243" s="313" t="s">
        <v>29</v>
      </c>
      <c r="E1243" s="314">
        <v>14000</v>
      </c>
      <c r="F1243" s="313" t="s">
        <v>99</v>
      </c>
      <c r="G1243" s="315" t="s">
        <v>459</v>
      </c>
    </row>
    <row r="1244" spans="1:7" s="310" customFormat="1" ht="9" customHeight="1" x14ac:dyDescent="0.2">
      <c r="A1244" s="311">
        <v>1241</v>
      </c>
      <c r="B1244" s="312">
        <v>45266</v>
      </c>
      <c r="C1244" s="313" t="s">
        <v>98</v>
      </c>
      <c r="D1244" s="313" t="s">
        <v>29</v>
      </c>
      <c r="E1244" s="314">
        <v>30000</v>
      </c>
      <c r="F1244" s="313" t="s">
        <v>99</v>
      </c>
      <c r="G1244" s="315" t="s">
        <v>1199</v>
      </c>
    </row>
    <row r="1245" spans="1:7" s="310" customFormat="1" ht="9" customHeight="1" x14ac:dyDescent="0.2">
      <c r="A1245" s="311">
        <v>1242</v>
      </c>
      <c r="B1245" s="312">
        <v>45266</v>
      </c>
      <c r="C1245" s="313" t="s">
        <v>98</v>
      </c>
      <c r="D1245" s="313" t="s">
        <v>29</v>
      </c>
      <c r="E1245" s="314">
        <v>240220</v>
      </c>
      <c r="F1245" s="313" t="s">
        <v>99</v>
      </c>
      <c r="G1245" s="315" t="s">
        <v>1200</v>
      </c>
    </row>
    <row r="1246" spans="1:7" s="310" customFormat="1" ht="9" customHeight="1" x14ac:dyDescent="0.2">
      <c r="A1246" s="311">
        <v>1243</v>
      </c>
      <c r="B1246" s="312">
        <v>45266</v>
      </c>
      <c r="C1246" s="313" t="s">
        <v>98</v>
      </c>
      <c r="D1246" s="313" t="s">
        <v>29</v>
      </c>
      <c r="E1246" s="314">
        <v>10900</v>
      </c>
      <c r="F1246" s="313" t="s">
        <v>99</v>
      </c>
      <c r="G1246" s="315" t="s">
        <v>459</v>
      </c>
    </row>
    <row r="1247" spans="1:7" s="310" customFormat="1" ht="9" customHeight="1" x14ac:dyDescent="0.2">
      <c r="A1247" s="311">
        <v>1244</v>
      </c>
      <c r="B1247" s="312">
        <v>45266</v>
      </c>
      <c r="C1247" s="313" t="s">
        <v>98</v>
      </c>
      <c r="D1247" s="313" t="s">
        <v>29</v>
      </c>
      <c r="E1247" s="314">
        <v>60000</v>
      </c>
      <c r="F1247" s="313" t="s">
        <v>99</v>
      </c>
      <c r="G1247" s="315" t="s">
        <v>1201</v>
      </c>
    </row>
    <row r="1248" spans="1:7" s="310" customFormat="1" ht="9" customHeight="1" x14ac:dyDescent="0.2">
      <c r="A1248" s="311">
        <v>1245</v>
      </c>
      <c r="B1248" s="312">
        <v>45266</v>
      </c>
      <c r="C1248" s="313" t="s">
        <v>98</v>
      </c>
      <c r="D1248" s="313" t="s">
        <v>29</v>
      </c>
      <c r="E1248" s="314">
        <v>270000</v>
      </c>
      <c r="F1248" s="313" t="s">
        <v>99</v>
      </c>
      <c r="G1248" s="315" t="s">
        <v>1202</v>
      </c>
    </row>
    <row r="1249" spans="1:7" s="310" customFormat="1" ht="9" customHeight="1" x14ac:dyDescent="0.2">
      <c r="A1249" s="311">
        <v>1246</v>
      </c>
      <c r="B1249" s="312">
        <v>45266</v>
      </c>
      <c r="C1249" s="313" t="s">
        <v>98</v>
      </c>
      <c r="D1249" s="313" t="s">
        <v>29</v>
      </c>
      <c r="E1249" s="314">
        <v>108000</v>
      </c>
      <c r="F1249" s="313" t="s">
        <v>99</v>
      </c>
      <c r="G1249" s="315" t="s">
        <v>1203</v>
      </c>
    </row>
    <row r="1250" spans="1:7" s="310" customFormat="1" ht="9" customHeight="1" x14ac:dyDescent="0.2">
      <c r="A1250" s="311">
        <v>1247</v>
      </c>
      <c r="B1250" s="312">
        <v>45266</v>
      </c>
      <c r="C1250" s="313" t="s">
        <v>98</v>
      </c>
      <c r="D1250" s="313" t="s">
        <v>29</v>
      </c>
      <c r="E1250" s="314">
        <v>6000</v>
      </c>
      <c r="F1250" s="313" t="s">
        <v>99</v>
      </c>
      <c r="G1250" s="315" t="s">
        <v>459</v>
      </c>
    </row>
    <row r="1251" spans="1:7" s="310" customFormat="1" ht="9" customHeight="1" x14ac:dyDescent="0.2">
      <c r="A1251" s="311">
        <v>1248</v>
      </c>
      <c r="B1251" s="312">
        <v>45266</v>
      </c>
      <c r="C1251" s="313" t="s">
        <v>98</v>
      </c>
      <c r="D1251" s="313" t="s">
        <v>29</v>
      </c>
      <c r="E1251" s="314">
        <v>81200</v>
      </c>
      <c r="F1251" s="313" t="s">
        <v>99</v>
      </c>
      <c r="G1251" s="315" t="s">
        <v>1204</v>
      </c>
    </row>
    <row r="1252" spans="1:7" s="310" customFormat="1" ht="9" customHeight="1" x14ac:dyDescent="0.2">
      <c r="A1252" s="311">
        <v>1249</v>
      </c>
      <c r="B1252" s="312">
        <v>45266</v>
      </c>
      <c r="C1252" s="313" t="s">
        <v>98</v>
      </c>
      <c r="D1252" s="313" t="s">
        <v>29</v>
      </c>
      <c r="E1252" s="314">
        <v>66760</v>
      </c>
      <c r="F1252" s="313" t="s">
        <v>99</v>
      </c>
      <c r="G1252" s="315" t="s">
        <v>1197</v>
      </c>
    </row>
    <row r="1253" spans="1:7" s="310" customFormat="1" ht="9" customHeight="1" x14ac:dyDescent="0.2">
      <c r="A1253" s="311">
        <v>1250</v>
      </c>
      <c r="B1253" s="312">
        <v>45266</v>
      </c>
      <c r="C1253" s="313" t="s">
        <v>98</v>
      </c>
      <c r="D1253" s="313" t="s">
        <v>29</v>
      </c>
      <c r="E1253" s="314">
        <v>96370</v>
      </c>
      <c r="F1253" s="313" t="s">
        <v>99</v>
      </c>
      <c r="G1253" s="315" t="s">
        <v>1205</v>
      </c>
    </row>
    <row r="1254" spans="1:7" s="310" customFormat="1" ht="9" customHeight="1" x14ac:dyDescent="0.2">
      <c r="A1254" s="311">
        <v>1251</v>
      </c>
      <c r="B1254" s="312">
        <v>45266</v>
      </c>
      <c r="C1254" s="313" t="s">
        <v>98</v>
      </c>
      <c r="D1254" s="313" t="s">
        <v>29</v>
      </c>
      <c r="E1254" s="314">
        <v>300000</v>
      </c>
      <c r="F1254" s="313" t="s">
        <v>99</v>
      </c>
      <c r="G1254" s="315" t="s">
        <v>1206</v>
      </c>
    </row>
    <row r="1255" spans="1:7" s="310" customFormat="1" ht="9" customHeight="1" x14ac:dyDescent="0.2">
      <c r="A1255" s="311">
        <v>1252</v>
      </c>
      <c r="B1255" s="312">
        <v>45266</v>
      </c>
      <c r="C1255" s="313" t="s">
        <v>98</v>
      </c>
      <c r="D1255" s="313" t="s">
        <v>29</v>
      </c>
      <c r="E1255" s="314">
        <v>117000</v>
      </c>
      <c r="F1255" s="313" t="s">
        <v>99</v>
      </c>
      <c r="G1255" s="315" t="s">
        <v>1207</v>
      </c>
    </row>
    <row r="1256" spans="1:7" s="310" customFormat="1" ht="9" customHeight="1" x14ac:dyDescent="0.2">
      <c r="A1256" s="311">
        <v>1253</v>
      </c>
      <c r="B1256" s="312">
        <v>45267</v>
      </c>
      <c r="C1256" s="313" t="s">
        <v>98</v>
      </c>
      <c r="D1256" s="313" t="s">
        <v>29</v>
      </c>
      <c r="E1256" s="314">
        <v>100000</v>
      </c>
      <c r="F1256" s="313" t="s">
        <v>99</v>
      </c>
      <c r="G1256" s="315" t="s">
        <v>962</v>
      </c>
    </row>
    <row r="1257" spans="1:7" s="310" customFormat="1" ht="9" customHeight="1" x14ac:dyDescent="0.2">
      <c r="A1257" s="311">
        <v>1254</v>
      </c>
      <c r="B1257" s="312">
        <v>45267</v>
      </c>
      <c r="C1257" s="313" t="s">
        <v>98</v>
      </c>
      <c r="D1257" s="313" t="s">
        <v>29</v>
      </c>
      <c r="E1257" s="314">
        <v>108000</v>
      </c>
      <c r="F1257" s="313" t="s">
        <v>99</v>
      </c>
      <c r="G1257" s="315" t="s">
        <v>1208</v>
      </c>
    </row>
    <row r="1258" spans="1:7" s="310" customFormat="1" ht="9" customHeight="1" x14ac:dyDescent="0.2">
      <c r="A1258" s="311">
        <v>1255</v>
      </c>
      <c r="B1258" s="312">
        <v>45268</v>
      </c>
      <c r="C1258" s="313" t="s">
        <v>98</v>
      </c>
      <c r="D1258" s="313" t="s">
        <v>29</v>
      </c>
      <c r="E1258" s="314">
        <v>84000</v>
      </c>
      <c r="F1258" s="313" t="s">
        <v>99</v>
      </c>
      <c r="G1258" s="315" t="s">
        <v>1209</v>
      </c>
    </row>
    <row r="1259" spans="1:7" s="310" customFormat="1" ht="9" customHeight="1" x14ac:dyDescent="0.2">
      <c r="A1259" s="311">
        <v>1256</v>
      </c>
      <c r="B1259" s="312">
        <v>45268</v>
      </c>
      <c r="C1259" s="313" t="s">
        <v>98</v>
      </c>
      <c r="D1259" s="313" t="s">
        <v>29</v>
      </c>
      <c r="E1259" s="314">
        <v>285000</v>
      </c>
      <c r="F1259" s="313" t="s">
        <v>99</v>
      </c>
      <c r="G1259" s="315" t="s">
        <v>1210</v>
      </c>
    </row>
    <row r="1260" spans="1:7" s="310" customFormat="1" ht="9" customHeight="1" x14ac:dyDescent="0.2">
      <c r="A1260" s="311">
        <v>1257</v>
      </c>
      <c r="B1260" s="312">
        <v>45268</v>
      </c>
      <c r="C1260" s="313" t="s">
        <v>98</v>
      </c>
      <c r="D1260" s="313" t="s">
        <v>29</v>
      </c>
      <c r="E1260" s="314">
        <v>78300</v>
      </c>
      <c r="F1260" s="313" t="s">
        <v>99</v>
      </c>
      <c r="G1260" s="315" t="s">
        <v>1211</v>
      </c>
    </row>
    <row r="1261" spans="1:7" s="310" customFormat="1" ht="9" customHeight="1" x14ac:dyDescent="0.2">
      <c r="A1261" s="311">
        <v>1258</v>
      </c>
      <c r="B1261" s="312">
        <v>45268</v>
      </c>
      <c r="C1261" s="313" t="s">
        <v>98</v>
      </c>
      <c r="D1261" s="313" t="s">
        <v>29</v>
      </c>
      <c r="E1261" s="314">
        <v>36300</v>
      </c>
      <c r="F1261" s="313" t="s">
        <v>99</v>
      </c>
      <c r="G1261" s="315" t="s">
        <v>1212</v>
      </c>
    </row>
    <row r="1262" spans="1:7" s="310" customFormat="1" ht="9" customHeight="1" x14ac:dyDescent="0.2">
      <c r="A1262" s="311">
        <v>1259</v>
      </c>
      <c r="B1262" s="312">
        <v>45268</v>
      </c>
      <c r="C1262" s="313" t="s">
        <v>98</v>
      </c>
      <c r="D1262" s="313" t="s">
        <v>29</v>
      </c>
      <c r="E1262" s="314">
        <v>415000</v>
      </c>
      <c r="F1262" s="313" t="s">
        <v>99</v>
      </c>
      <c r="G1262" s="315" t="s">
        <v>1213</v>
      </c>
    </row>
    <row r="1263" spans="1:7" s="310" customFormat="1" ht="9" customHeight="1" x14ac:dyDescent="0.2">
      <c r="A1263" s="311">
        <v>1260</v>
      </c>
      <c r="B1263" s="312">
        <v>45268</v>
      </c>
      <c r="C1263" s="313" t="s">
        <v>98</v>
      </c>
      <c r="D1263" s="313" t="s">
        <v>29</v>
      </c>
      <c r="E1263" s="314">
        <v>400000</v>
      </c>
      <c r="F1263" s="313" t="s">
        <v>99</v>
      </c>
      <c r="G1263" s="315" t="s">
        <v>1214</v>
      </c>
    </row>
    <row r="1264" spans="1:7" s="310" customFormat="1" ht="9" customHeight="1" x14ac:dyDescent="0.2">
      <c r="A1264" s="311">
        <v>1261</v>
      </c>
      <c r="B1264" s="312">
        <v>45268</v>
      </c>
      <c r="C1264" s="313" t="s">
        <v>98</v>
      </c>
      <c r="D1264" s="313" t="s">
        <v>29</v>
      </c>
      <c r="E1264" s="314">
        <v>93130</v>
      </c>
      <c r="F1264" s="313" t="s">
        <v>99</v>
      </c>
      <c r="G1264" s="315" t="s">
        <v>1215</v>
      </c>
    </row>
    <row r="1265" spans="1:7" s="310" customFormat="1" ht="9" customHeight="1" x14ac:dyDescent="0.2">
      <c r="A1265" s="311">
        <v>1262</v>
      </c>
      <c r="B1265" s="312">
        <v>45268</v>
      </c>
      <c r="C1265" s="313" t="s">
        <v>98</v>
      </c>
      <c r="D1265" s="313" t="s">
        <v>29</v>
      </c>
      <c r="E1265" s="314">
        <v>200000</v>
      </c>
      <c r="F1265" s="313" t="s">
        <v>99</v>
      </c>
      <c r="G1265" s="315" t="s">
        <v>1216</v>
      </c>
    </row>
    <row r="1266" spans="1:7" s="310" customFormat="1" ht="9" customHeight="1" x14ac:dyDescent="0.2">
      <c r="A1266" s="311">
        <v>1263</v>
      </c>
      <c r="B1266" s="312">
        <v>45268</v>
      </c>
      <c r="C1266" s="313" t="s">
        <v>98</v>
      </c>
      <c r="D1266" s="313" t="s">
        <v>29</v>
      </c>
      <c r="E1266" s="314">
        <v>192000</v>
      </c>
      <c r="F1266" s="313" t="s">
        <v>99</v>
      </c>
      <c r="G1266" s="315" t="s">
        <v>1217</v>
      </c>
    </row>
    <row r="1267" spans="1:7" s="310" customFormat="1" ht="9" customHeight="1" x14ac:dyDescent="0.2">
      <c r="A1267" s="311">
        <v>1264</v>
      </c>
      <c r="B1267" s="312">
        <v>45268</v>
      </c>
      <c r="C1267" s="313" t="s">
        <v>98</v>
      </c>
      <c r="D1267" s="313" t="s">
        <v>29</v>
      </c>
      <c r="E1267" s="314">
        <v>300000</v>
      </c>
      <c r="F1267" s="313" t="s">
        <v>99</v>
      </c>
      <c r="G1267" s="315" t="s">
        <v>1218</v>
      </c>
    </row>
    <row r="1268" spans="1:7" s="310" customFormat="1" ht="9" customHeight="1" x14ac:dyDescent="0.2">
      <c r="A1268" s="311">
        <v>1265</v>
      </c>
      <c r="B1268" s="312">
        <v>45268</v>
      </c>
      <c r="C1268" s="313" t="s">
        <v>98</v>
      </c>
      <c r="D1268" s="313" t="s">
        <v>29</v>
      </c>
      <c r="E1268" s="314">
        <v>1332760</v>
      </c>
      <c r="F1268" s="313" t="s">
        <v>99</v>
      </c>
      <c r="G1268" s="315" t="s">
        <v>1219</v>
      </c>
    </row>
    <row r="1269" spans="1:7" s="310" customFormat="1" ht="9" customHeight="1" x14ac:dyDescent="0.2">
      <c r="A1269" s="311">
        <v>1266</v>
      </c>
      <c r="B1269" s="312">
        <v>45268</v>
      </c>
      <c r="C1269" s="313" t="s">
        <v>98</v>
      </c>
      <c r="D1269" s="313" t="s">
        <v>29</v>
      </c>
      <c r="E1269" s="314">
        <v>217390</v>
      </c>
      <c r="F1269" s="313" t="s">
        <v>99</v>
      </c>
      <c r="G1269" s="315" t="s">
        <v>1220</v>
      </c>
    </row>
    <row r="1270" spans="1:7" s="310" customFormat="1" ht="9" customHeight="1" x14ac:dyDescent="0.2">
      <c r="A1270" s="311">
        <v>1267</v>
      </c>
      <c r="B1270" s="312">
        <v>45268</v>
      </c>
      <c r="C1270" s="313" t="s">
        <v>98</v>
      </c>
      <c r="D1270" s="313" t="s">
        <v>29</v>
      </c>
      <c r="E1270" s="314">
        <v>229670</v>
      </c>
      <c r="F1270" s="313" t="s">
        <v>99</v>
      </c>
      <c r="G1270" s="315" t="s">
        <v>1221</v>
      </c>
    </row>
    <row r="1271" spans="1:7" s="310" customFormat="1" ht="9" customHeight="1" x14ac:dyDescent="0.2">
      <c r="A1271" s="311">
        <v>1268</v>
      </c>
      <c r="B1271" s="312">
        <v>45268</v>
      </c>
      <c r="C1271" s="313" t="s">
        <v>98</v>
      </c>
      <c r="D1271" s="313" t="s">
        <v>29</v>
      </c>
      <c r="E1271" s="314">
        <v>15000</v>
      </c>
      <c r="F1271" s="313" t="s">
        <v>99</v>
      </c>
      <c r="G1271" s="315" t="s">
        <v>1222</v>
      </c>
    </row>
    <row r="1272" spans="1:7" s="310" customFormat="1" ht="9" customHeight="1" x14ac:dyDescent="0.2">
      <c r="A1272" s="311">
        <v>1269</v>
      </c>
      <c r="B1272" s="312">
        <v>45268</v>
      </c>
      <c r="C1272" s="313" t="s">
        <v>98</v>
      </c>
      <c r="D1272" s="313" t="s">
        <v>29</v>
      </c>
      <c r="E1272" s="314">
        <v>400000</v>
      </c>
      <c r="F1272" s="313" t="s">
        <v>99</v>
      </c>
      <c r="G1272" s="315" t="s">
        <v>1223</v>
      </c>
    </row>
    <row r="1273" spans="1:7" s="310" customFormat="1" ht="9" customHeight="1" x14ac:dyDescent="0.2">
      <c r="A1273" s="311">
        <v>1270</v>
      </c>
      <c r="B1273" s="312">
        <v>45268</v>
      </c>
      <c r="C1273" s="313" t="s">
        <v>98</v>
      </c>
      <c r="D1273" s="313" t="s">
        <v>29</v>
      </c>
      <c r="E1273" s="314">
        <v>1582000</v>
      </c>
      <c r="F1273" s="313" t="s">
        <v>99</v>
      </c>
      <c r="G1273" s="315" t="s">
        <v>1224</v>
      </c>
    </row>
    <row r="1274" spans="1:7" s="310" customFormat="1" ht="9" customHeight="1" x14ac:dyDescent="0.2">
      <c r="A1274" s="311">
        <v>1271</v>
      </c>
      <c r="B1274" s="312">
        <v>45268</v>
      </c>
      <c r="C1274" s="313" t="s">
        <v>98</v>
      </c>
      <c r="D1274" s="313" t="s">
        <v>29</v>
      </c>
      <c r="E1274" s="314">
        <v>4717440</v>
      </c>
      <c r="F1274" s="313" t="s">
        <v>99</v>
      </c>
      <c r="G1274" s="315" t="s">
        <v>1014</v>
      </c>
    </row>
    <row r="1275" spans="1:7" s="310" customFormat="1" ht="9" customHeight="1" x14ac:dyDescent="0.2">
      <c r="A1275" s="311">
        <v>1272</v>
      </c>
      <c r="B1275" s="312">
        <v>45268</v>
      </c>
      <c r="C1275" s="313" t="s">
        <v>98</v>
      </c>
      <c r="D1275" s="313" t="s">
        <v>29</v>
      </c>
      <c r="E1275" s="314">
        <v>556750</v>
      </c>
      <c r="F1275" s="313" t="s">
        <v>99</v>
      </c>
      <c r="G1275" s="315" t="s">
        <v>1225</v>
      </c>
    </row>
    <row r="1276" spans="1:7" s="310" customFormat="1" ht="9" customHeight="1" x14ac:dyDescent="0.2">
      <c r="A1276" s="311">
        <v>1273</v>
      </c>
      <c r="B1276" s="312">
        <v>45268</v>
      </c>
      <c r="C1276" s="313" t="s">
        <v>98</v>
      </c>
      <c r="D1276" s="313" t="s">
        <v>29</v>
      </c>
      <c r="E1276" s="314">
        <v>446370</v>
      </c>
      <c r="F1276" s="313" t="s">
        <v>99</v>
      </c>
      <c r="G1276" s="315" t="s">
        <v>1020</v>
      </c>
    </row>
    <row r="1277" spans="1:7" s="310" customFormat="1" ht="9" customHeight="1" x14ac:dyDescent="0.2">
      <c r="A1277" s="311">
        <v>1274</v>
      </c>
      <c r="B1277" s="312">
        <v>45268</v>
      </c>
      <c r="C1277" s="313" t="s">
        <v>98</v>
      </c>
      <c r="D1277" s="313" t="s">
        <v>29</v>
      </c>
      <c r="E1277" s="314">
        <v>174720</v>
      </c>
      <c r="F1277" s="313" t="s">
        <v>99</v>
      </c>
      <c r="G1277" s="315" t="s">
        <v>1226</v>
      </c>
    </row>
    <row r="1278" spans="1:7" s="310" customFormat="1" ht="9" customHeight="1" x14ac:dyDescent="0.2">
      <c r="A1278" s="311">
        <v>1275</v>
      </c>
      <c r="B1278" s="312">
        <v>45268</v>
      </c>
      <c r="C1278" s="313" t="s">
        <v>98</v>
      </c>
      <c r="D1278" s="313" t="s">
        <v>29</v>
      </c>
      <c r="E1278" s="314">
        <v>535500</v>
      </c>
      <c r="F1278" s="313" t="s">
        <v>99</v>
      </c>
      <c r="G1278" s="315" t="s">
        <v>1021</v>
      </c>
    </row>
    <row r="1279" spans="1:7" s="310" customFormat="1" ht="9" customHeight="1" x14ac:dyDescent="0.2">
      <c r="A1279" s="311">
        <v>1276</v>
      </c>
      <c r="B1279" s="312">
        <v>45268</v>
      </c>
      <c r="C1279" s="313" t="s">
        <v>98</v>
      </c>
      <c r="D1279" s="313" t="s">
        <v>29</v>
      </c>
      <c r="E1279" s="314">
        <v>200000</v>
      </c>
      <c r="F1279" s="313" t="s">
        <v>99</v>
      </c>
      <c r="G1279" s="315" t="s">
        <v>1227</v>
      </c>
    </row>
    <row r="1280" spans="1:7" s="310" customFormat="1" ht="9" customHeight="1" x14ac:dyDescent="0.2">
      <c r="A1280" s="311">
        <v>1277</v>
      </c>
      <c r="B1280" s="312">
        <v>45268</v>
      </c>
      <c r="C1280" s="313" t="s">
        <v>98</v>
      </c>
      <c r="D1280" s="313" t="s">
        <v>29</v>
      </c>
      <c r="E1280" s="314">
        <v>320000</v>
      </c>
      <c r="F1280" s="313" t="s">
        <v>99</v>
      </c>
      <c r="G1280" s="315" t="s">
        <v>1228</v>
      </c>
    </row>
    <row r="1281" spans="1:7" s="310" customFormat="1" ht="9" customHeight="1" x14ac:dyDescent="0.2">
      <c r="A1281" s="311">
        <v>1278</v>
      </c>
      <c r="B1281" s="312">
        <v>45268</v>
      </c>
      <c r="C1281" s="313" t="s">
        <v>98</v>
      </c>
      <c r="D1281" s="313" t="s">
        <v>29</v>
      </c>
      <c r="E1281" s="314">
        <v>343000</v>
      </c>
      <c r="F1281" s="313" t="s">
        <v>99</v>
      </c>
      <c r="G1281" s="315" t="s">
        <v>1229</v>
      </c>
    </row>
    <row r="1282" spans="1:7" s="310" customFormat="1" ht="9" customHeight="1" x14ac:dyDescent="0.2">
      <c r="A1282" s="311">
        <v>1279</v>
      </c>
      <c r="B1282" s="312">
        <v>45268</v>
      </c>
      <c r="C1282" s="313" t="s">
        <v>98</v>
      </c>
      <c r="D1282" s="313" t="s">
        <v>29</v>
      </c>
      <c r="E1282" s="314">
        <v>2600000</v>
      </c>
      <c r="F1282" s="313" t="s">
        <v>99</v>
      </c>
      <c r="G1282" s="315" t="s">
        <v>1230</v>
      </c>
    </row>
    <row r="1283" spans="1:7" s="310" customFormat="1" ht="9" customHeight="1" x14ac:dyDescent="0.2">
      <c r="A1283" s="311">
        <v>1280</v>
      </c>
      <c r="B1283" s="312">
        <v>45268</v>
      </c>
      <c r="C1283" s="313" t="s">
        <v>98</v>
      </c>
      <c r="D1283" s="313" t="s">
        <v>29</v>
      </c>
      <c r="E1283" s="314">
        <v>250000</v>
      </c>
      <c r="F1283" s="313" t="s">
        <v>99</v>
      </c>
      <c r="G1283" s="315" t="s">
        <v>1231</v>
      </c>
    </row>
    <row r="1284" spans="1:7" s="310" customFormat="1" ht="9" customHeight="1" x14ac:dyDescent="0.2">
      <c r="A1284" s="311">
        <v>1281</v>
      </c>
      <c r="B1284" s="312">
        <v>45268</v>
      </c>
      <c r="C1284" s="313" t="s">
        <v>98</v>
      </c>
      <c r="D1284" s="313" t="s">
        <v>29</v>
      </c>
      <c r="E1284" s="314">
        <v>4920000</v>
      </c>
      <c r="F1284" s="313" t="s">
        <v>99</v>
      </c>
      <c r="G1284" s="315" t="s">
        <v>1232</v>
      </c>
    </row>
    <row r="1285" spans="1:7" s="310" customFormat="1" ht="9" customHeight="1" x14ac:dyDescent="0.2">
      <c r="A1285" s="311">
        <v>1282</v>
      </c>
      <c r="B1285" s="312">
        <v>45268</v>
      </c>
      <c r="C1285" s="313" t="s">
        <v>98</v>
      </c>
      <c r="D1285" s="313" t="s">
        <v>29</v>
      </c>
      <c r="E1285" s="314">
        <v>100000</v>
      </c>
      <c r="F1285" s="313" t="s">
        <v>99</v>
      </c>
      <c r="G1285" s="315" t="s">
        <v>1233</v>
      </c>
    </row>
    <row r="1286" spans="1:7" s="310" customFormat="1" ht="9" customHeight="1" x14ac:dyDescent="0.2">
      <c r="A1286" s="311">
        <v>1283</v>
      </c>
      <c r="B1286" s="312">
        <v>45268</v>
      </c>
      <c r="C1286" s="313" t="s">
        <v>98</v>
      </c>
      <c r="D1286" s="313" t="s">
        <v>29</v>
      </c>
      <c r="E1286" s="314">
        <v>150000</v>
      </c>
      <c r="F1286" s="313" t="s">
        <v>99</v>
      </c>
      <c r="G1286" s="315" t="s">
        <v>1007</v>
      </c>
    </row>
    <row r="1287" spans="1:7" s="310" customFormat="1" ht="9" customHeight="1" x14ac:dyDescent="0.2">
      <c r="A1287" s="311">
        <v>1284</v>
      </c>
      <c r="B1287" s="312">
        <v>45268</v>
      </c>
      <c r="C1287" s="313" t="s">
        <v>98</v>
      </c>
      <c r="D1287" s="313" t="s">
        <v>29</v>
      </c>
      <c r="E1287" s="314">
        <v>175500</v>
      </c>
      <c r="F1287" s="313" t="s">
        <v>99</v>
      </c>
      <c r="G1287" s="315" t="s">
        <v>1234</v>
      </c>
    </row>
    <row r="1288" spans="1:7" s="310" customFormat="1" ht="9" customHeight="1" x14ac:dyDescent="0.2">
      <c r="A1288" s="311">
        <v>1285</v>
      </c>
      <c r="B1288" s="312">
        <v>45268</v>
      </c>
      <c r="C1288" s="313" t="s">
        <v>98</v>
      </c>
      <c r="D1288" s="313" t="s">
        <v>29</v>
      </c>
      <c r="E1288" s="314">
        <v>468000</v>
      </c>
      <c r="F1288" s="313" t="s">
        <v>99</v>
      </c>
      <c r="G1288" s="315" t="s">
        <v>1235</v>
      </c>
    </row>
    <row r="1289" spans="1:7" s="310" customFormat="1" ht="9" customHeight="1" x14ac:dyDescent="0.2">
      <c r="A1289" s="311">
        <v>1286</v>
      </c>
      <c r="B1289" s="312">
        <v>45268</v>
      </c>
      <c r="C1289" s="313" t="s">
        <v>98</v>
      </c>
      <c r="D1289" s="313" t="s">
        <v>29</v>
      </c>
      <c r="E1289" s="314">
        <v>1414000</v>
      </c>
      <c r="F1289" s="313" t="s">
        <v>99</v>
      </c>
      <c r="G1289" s="315" t="s">
        <v>1236</v>
      </c>
    </row>
    <row r="1290" spans="1:7" s="310" customFormat="1" ht="9" customHeight="1" x14ac:dyDescent="0.2">
      <c r="A1290" s="311">
        <v>1287</v>
      </c>
      <c r="B1290" s="312">
        <v>45268</v>
      </c>
      <c r="C1290" s="313" t="s">
        <v>98</v>
      </c>
      <c r="D1290" s="313" t="s">
        <v>29</v>
      </c>
      <c r="E1290" s="314">
        <v>7000</v>
      </c>
      <c r="F1290" s="313" t="s">
        <v>99</v>
      </c>
      <c r="G1290" s="315" t="s">
        <v>459</v>
      </c>
    </row>
    <row r="1291" spans="1:7" s="310" customFormat="1" ht="9" customHeight="1" x14ac:dyDescent="0.2">
      <c r="A1291" s="311">
        <v>1288</v>
      </c>
      <c r="B1291" s="312">
        <v>45268</v>
      </c>
      <c r="C1291" s="313" t="s">
        <v>98</v>
      </c>
      <c r="D1291" s="313" t="s">
        <v>29</v>
      </c>
      <c r="E1291" s="314">
        <v>100000</v>
      </c>
      <c r="F1291" s="313" t="s">
        <v>99</v>
      </c>
      <c r="G1291" s="315" t="s">
        <v>1237</v>
      </c>
    </row>
    <row r="1292" spans="1:7" s="310" customFormat="1" ht="9" customHeight="1" x14ac:dyDescent="0.2">
      <c r="A1292" s="311">
        <v>1289</v>
      </c>
      <c r="B1292" s="312">
        <v>45268</v>
      </c>
      <c r="C1292" s="313" t="s">
        <v>98</v>
      </c>
      <c r="D1292" s="313" t="s">
        <v>29</v>
      </c>
      <c r="E1292" s="314">
        <v>28000</v>
      </c>
      <c r="F1292" s="313" t="s">
        <v>99</v>
      </c>
      <c r="G1292" s="315" t="s">
        <v>1238</v>
      </c>
    </row>
    <row r="1293" spans="1:7" s="310" customFormat="1" ht="9" customHeight="1" x14ac:dyDescent="0.2">
      <c r="A1293" s="311">
        <v>1290</v>
      </c>
      <c r="B1293" s="312">
        <v>45268</v>
      </c>
      <c r="C1293" s="313" t="s">
        <v>98</v>
      </c>
      <c r="D1293" s="313" t="s">
        <v>29</v>
      </c>
      <c r="E1293" s="314">
        <v>60000</v>
      </c>
      <c r="F1293" s="313" t="s">
        <v>99</v>
      </c>
      <c r="G1293" s="315" t="s">
        <v>1239</v>
      </c>
    </row>
    <row r="1294" spans="1:7" s="310" customFormat="1" ht="9" customHeight="1" x14ac:dyDescent="0.2">
      <c r="A1294" s="311">
        <v>1291</v>
      </c>
      <c r="B1294" s="312">
        <v>45268</v>
      </c>
      <c r="C1294" s="313" t="s">
        <v>98</v>
      </c>
      <c r="D1294" s="313" t="s">
        <v>29</v>
      </c>
      <c r="E1294" s="314">
        <v>288000</v>
      </c>
      <c r="F1294" s="313" t="s">
        <v>99</v>
      </c>
      <c r="G1294" s="315" t="s">
        <v>962</v>
      </c>
    </row>
    <row r="1295" spans="1:7" s="310" customFormat="1" ht="9" customHeight="1" x14ac:dyDescent="0.2">
      <c r="A1295" s="311">
        <v>1292</v>
      </c>
      <c r="B1295" s="312">
        <v>45268</v>
      </c>
      <c r="C1295" s="313" t="s">
        <v>98</v>
      </c>
      <c r="D1295" s="313" t="s">
        <v>29</v>
      </c>
      <c r="E1295" s="314">
        <v>13500</v>
      </c>
      <c r="F1295" s="313" t="s">
        <v>99</v>
      </c>
      <c r="G1295" s="315" t="s">
        <v>459</v>
      </c>
    </row>
    <row r="1296" spans="1:7" s="310" customFormat="1" ht="9" customHeight="1" x14ac:dyDescent="0.2">
      <c r="A1296" s="311">
        <v>1293</v>
      </c>
      <c r="B1296" s="312">
        <v>45268</v>
      </c>
      <c r="C1296" s="313" t="s">
        <v>98</v>
      </c>
      <c r="D1296" s="313" t="s">
        <v>29</v>
      </c>
      <c r="E1296" s="314">
        <v>37500</v>
      </c>
      <c r="F1296" s="313" t="s">
        <v>99</v>
      </c>
      <c r="G1296" s="315" t="s">
        <v>1240</v>
      </c>
    </row>
    <row r="1297" spans="1:7" s="310" customFormat="1" ht="9" customHeight="1" x14ac:dyDescent="0.2">
      <c r="A1297" s="311">
        <v>1294</v>
      </c>
      <c r="B1297" s="312">
        <v>45268</v>
      </c>
      <c r="C1297" s="313" t="s">
        <v>98</v>
      </c>
      <c r="D1297" s="313" t="s">
        <v>29</v>
      </c>
      <c r="E1297" s="314">
        <v>300000</v>
      </c>
      <c r="F1297" s="313" t="s">
        <v>99</v>
      </c>
      <c r="G1297" s="315" t="s">
        <v>1241</v>
      </c>
    </row>
    <row r="1298" spans="1:7" s="310" customFormat="1" ht="9" customHeight="1" x14ac:dyDescent="0.2">
      <c r="A1298" s="311">
        <v>1295</v>
      </c>
      <c r="B1298" s="312">
        <v>45268</v>
      </c>
      <c r="C1298" s="313" t="s">
        <v>98</v>
      </c>
      <c r="D1298" s="313" t="s">
        <v>29</v>
      </c>
      <c r="E1298" s="314">
        <v>202200</v>
      </c>
      <c r="F1298" s="313" t="s">
        <v>99</v>
      </c>
      <c r="G1298" s="315" t="s">
        <v>1242</v>
      </c>
    </row>
    <row r="1299" spans="1:7" s="310" customFormat="1" ht="9" customHeight="1" x14ac:dyDescent="0.2">
      <c r="A1299" s="311">
        <v>1296</v>
      </c>
      <c r="B1299" s="312">
        <v>45268</v>
      </c>
      <c r="C1299" s="313" t="s">
        <v>98</v>
      </c>
      <c r="D1299" s="313" t="s">
        <v>29</v>
      </c>
      <c r="E1299" s="314">
        <v>326000</v>
      </c>
      <c r="F1299" s="313" t="s">
        <v>99</v>
      </c>
      <c r="G1299" s="315" t="s">
        <v>1243</v>
      </c>
    </row>
    <row r="1300" spans="1:7" s="310" customFormat="1" ht="9" customHeight="1" x14ac:dyDescent="0.2">
      <c r="A1300" s="311">
        <v>1297</v>
      </c>
      <c r="B1300" s="312">
        <v>45268</v>
      </c>
      <c r="C1300" s="313" t="s">
        <v>98</v>
      </c>
      <c r="D1300" s="313" t="s">
        <v>29</v>
      </c>
      <c r="E1300" s="314">
        <v>255500</v>
      </c>
      <c r="F1300" s="313" t="s">
        <v>99</v>
      </c>
      <c r="G1300" s="315" t="s">
        <v>1244</v>
      </c>
    </row>
    <row r="1301" spans="1:7" s="310" customFormat="1" ht="9" customHeight="1" x14ac:dyDescent="0.2">
      <c r="A1301" s="311">
        <v>1298</v>
      </c>
      <c r="B1301" s="312">
        <v>45268</v>
      </c>
      <c r="C1301" s="313" t="s">
        <v>98</v>
      </c>
      <c r="D1301" s="313" t="s">
        <v>29</v>
      </c>
      <c r="E1301" s="314">
        <v>30800</v>
      </c>
      <c r="F1301" s="313" t="s">
        <v>99</v>
      </c>
      <c r="G1301" s="315" t="s">
        <v>1245</v>
      </c>
    </row>
    <row r="1302" spans="1:7" s="310" customFormat="1" ht="9" customHeight="1" x14ac:dyDescent="0.2">
      <c r="A1302" s="311">
        <v>1299</v>
      </c>
      <c r="B1302" s="312">
        <v>45268</v>
      </c>
      <c r="C1302" s="313" t="s">
        <v>98</v>
      </c>
      <c r="D1302" s="313" t="s">
        <v>29</v>
      </c>
      <c r="E1302" s="314">
        <v>200000</v>
      </c>
      <c r="F1302" s="313" t="s">
        <v>99</v>
      </c>
      <c r="G1302" s="315" t="s">
        <v>1246</v>
      </c>
    </row>
    <row r="1303" spans="1:7" s="310" customFormat="1" ht="9" customHeight="1" x14ac:dyDescent="0.2">
      <c r="A1303" s="311">
        <v>1300</v>
      </c>
      <c r="B1303" s="312">
        <v>45268</v>
      </c>
      <c r="C1303" s="313" t="s">
        <v>98</v>
      </c>
      <c r="D1303" s="313" t="s">
        <v>29</v>
      </c>
      <c r="E1303" s="314">
        <v>200000</v>
      </c>
      <c r="F1303" s="313" t="s">
        <v>99</v>
      </c>
      <c r="G1303" s="315" t="s">
        <v>1247</v>
      </c>
    </row>
    <row r="1304" spans="1:7" s="310" customFormat="1" ht="9" customHeight="1" x14ac:dyDescent="0.2">
      <c r="A1304" s="311">
        <v>1301</v>
      </c>
      <c r="B1304" s="312">
        <v>45268</v>
      </c>
      <c r="C1304" s="313" t="s">
        <v>98</v>
      </c>
      <c r="D1304" s="313" t="s">
        <v>29</v>
      </c>
      <c r="E1304" s="314">
        <v>193450</v>
      </c>
      <c r="F1304" s="313" t="s">
        <v>99</v>
      </c>
      <c r="G1304" s="315" t="s">
        <v>1248</v>
      </c>
    </row>
    <row r="1305" spans="1:7" s="310" customFormat="1" ht="9" customHeight="1" x14ac:dyDescent="0.2">
      <c r="A1305" s="311">
        <v>1302</v>
      </c>
      <c r="B1305" s="312">
        <v>45268</v>
      </c>
      <c r="C1305" s="313" t="s">
        <v>98</v>
      </c>
      <c r="D1305" s="313" t="s">
        <v>29</v>
      </c>
      <c r="E1305" s="314">
        <v>20000</v>
      </c>
      <c r="F1305" s="313" t="s">
        <v>99</v>
      </c>
      <c r="G1305" s="315" t="s">
        <v>459</v>
      </c>
    </row>
    <row r="1306" spans="1:7" s="310" customFormat="1" ht="9" customHeight="1" x14ac:dyDescent="0.2">
      <c r="A1306" s="311">
        <v>1303</v>
      </c>
      <c r="B1306" s="312">
        <v>45268</v>
      </c>
      <c r="C1306" s="313" t="s">
        <v>98</v>
      </c>
      <c r="D1306" s="313" t="s">
        <v>29</v>
      </c>
      <c r="E1306" s="314">
        <v>10000</v>
      </c>
      <c r="F1306" s="313" t="s">
        <v>99</v>
      </c>
      <c r="G1306" s="315" t="s">
        <v>459</v>
      </c>
    </row>
    <row r="1307" spans="1:7" s="310" customFormat="1" ht="9" customHeight="1" x14ac:dyDescent="0.2">
      <c r="A1307" s="311">
        <v>1304</v>
      </c>
      <c r="B1307" s="312">
        <v>45268</v>
      </c>
      <c r="C1307" s="313" t="s">
        <v>98</v>
      </c>
      <c r="D1307" s="313" t="s">
        <v>29</v>
      </c>
      <c r="E1307" s="314">
        <v>80000</v>
      </c>
      <c r="F1307" s="313" t="s">
        <v>99</v>
      </c>
      <c r="G1307" s="315" t="s">
        <v>608</v>
      </c>
    </row>
    <row r="1308" spans="1:7" s="310" customFormat="1" ht="9" customHeight="1" x14ac:dyDescent="0.2">
      <c r="A1308" s="311">
        <v>1305</v>
      </c>
      <c r="B1308" s="312">
        <v>45268</v>
      </c>
      <c r="C1308" s="313" t="s">
        <v>98</v>
      </c>
      <c r="D1308" s="313" t="s">
        <v>29</v>
      </c>
      <c r="E1308" s="314">
        <v>720000</v>
      </c>
      <c r="F1308" s="313" t="s">
        <v>99</v>
      </c>
      <c r="G1308" s="315" t="s">
        <v>1249</v>
      </c>
    </row>
    <row r="1309" spans="1:7" s="310" customFormat="1" ht="9" customHeight="1" x14ac:dyDescent="0.2">
      <c r="A1309" s="311">
        <v>1306</v>
      </c>
      <c r="B1309" s="312">
        <v>45271</v>
      </c>
      <c r="C1309" s="313" t="s">
        <v>98</v>
      </c>
      <c r="D1309" s="313" t="s">
        <v>29</v>
      </c>
      <c r="E1309" s="314">
        <v>7000</v>
      </c>
      <c r="F1309" s="313" t="s">
        <v>99</v>
      </c>
      <c r="G1309" s="315" t="s">
        <v>459</v>
      </c>
    </row>
    <row r="1310" spans="1:7" s="310" customFormat="1" ht="9" customHeight="1" x14ac:dyDescent="0.2">
      <c r="A1310" s="311">
        <v>1307</v>
      </c>
      <c r="B1310" s="312">
        <v>45271</v>
      </c>
      <c r="C1310" s="313" t="s">
        <v>98</v>
      </c>
      <c r="D1310" s="313" t="s">
        <v>29</v>
      </c>
      <c r="E1310" s="314">
        <v>14000</v>
      </c>
      <c r="F1310" s="313" t="s">
        <v>99</v>
      </c>
      <c r="G1310" s="315" t="s">
        <v>459</v>
      </c>
    </row>
    <row r="1311" spans="1:7" s="310" customFormat="1" ht="9" customHeight="1" x14ac:dyDescent="0.2">
      <c r="A1311" s="311">
        <v>1308</v>
      </c>
      <c r="B1311" s="312">
        <v>45271</v>
      </c>
      <c r="C1311" s="313" t="s">
        <v>98</v>
      </c>
      <c r="D1311" s="313" t="s">
        <v>29</v>
      </c>
      <c r="E1311" s="314">
        <v>133780</v>
      </c>
      <c r="F1311" s="313" t="s">
        <v>99</v>
      </c>
      <c r="G1311" s="315" t="s">
        <v>1250</v>
      </c>
    </row>
    <row r="1312" spans="1:7" s="310" customFormat="1" ht="9" customHeight="1" x14ac:dyDescent="0.2">
      <c r="A1312" s="311">
        <v>1309</v>
      </c>
      <c r="B1312" s="312">
        <v>45271</v>
      </c>
      <c r="C1312" s="313" t="s">
        <v>98</v>
      </c>
      <c r="D1312" s="313" t="s">
        <v>29</v>
      </c>
      <c r="E1312" s="314">
        <v>267830</v>
      </c>
      <c r="F1312" s="313" t="s">
        <v>99</v>
      </c>
      <c r="G1312" s="315" t="s">
        <v>1251</v>
      </c>
    </row>
    <row r="1313" spans="1:7" s="310" customFormat="1" ht="9" customHeight="1" x14ac:dyDescent="0.2">
      <c r="A1313" s="305">
        <v>1310</v>
      </c>
      <c r="B1313" s="306">
        <v>45271</v>
      </c>
      <c r="C1313" s="307" t="s">
        <v>98</v>
      </c>
      <c r="D1313" s="307" t="s">
        <v>29</v>
      </c>
      <c r="E1313" s="308">
        <v>19130</v>
      </c>
      <c r="F1313" s="307" t="s">
        <v>99</v>
      </c>
      <c r="G1313" s="309" t="s">
        <v>1252</v>
      </c>
    </row>
    <row r="1314" spans="1:7" s="310" customFormat="1" ht="9" customHeight="1" x14ac:dyDescent="0.2">
      <c r="A1314" s="311">
        <v>1311</v>
      </c>
      <c r="B1314" s="312">
        <v>45271</v>
      </c>
      <c r="C1314" s="313" t="s">
        <v>98</v>
      </c>
      <c r="D1314" s="313" t="s">
        <v>29</v>
      </c>
      <c r="E1314" s="314">
        <v>37210</v>
      </c>
      <c r="F1314" s="313" t="s">
        <v>99</v>
      </c>
      <c r="G1314" s="315" t="s">
        <v>1253</v>
      </c>
    </row>
    <row r="1315" spans="1:7" s="310" customFormat="1" ht="9" customHeight="1" x14ac:dyDescent="0.2">
      <c r="A1315" s="311">
        <v>1312</v>
      </c>
      <c r="B1315" s="312">
        <v>45271</v>
      </c>
      <c r="C1315" s="313" t="s">
        <v>98</v>
      </c>
      <c r="D1315" s="313" t="s">
        <v>29</v>
      </c>
      <c r="E1315" s="314">
        <v>490600</v>
      </c>
      <c r="F1315" s="313" t="s">
        <v>99</v>
      </c>
      <c r="G1315" s="315" t="s">
        <v>1254</v>
      </c>
    </row>
    <row r="1316" spans="1:7" s="310" customFormat="1" ht="9" customHeight="1" x14ac:dyDescent="0.2">
      <c r="A1316" s="311">
        <v>1313</v>
      </c>
      <c r="B1316" s="312">
        <v>45271</v>
      </c>
      <c r="C1316" s="313" t="s">
        <v>98</v>
      </c>
      <c r="D1316" s="313" t="s">
        <v>29</v>
      </c>
      <c r="E1316" s="314">
        <v>127500</v>
      </c>
      <c r="F1316" s="313" t="s">
        <v>99</v>
      </c>
      <c r="G1316" s="315" t="s">
        <v>1255</v>
      </c>
    </row>
    <row r="1317" spans="1:7" s="310" customFormat="1" ht="9" customHeight="1" x14ac:dyDescent="0.2">
      <c r="A1317" s="311">
        <v>1314</v>
      </c>
      <c r="B1317" s="312">
        <v>45271</v>
      </c>
      <c r="C1317" s="313" t="s">
        <v>98</v>
      </c>
      <c r="D1317" s="313" t="s">
        <v>29</v>
      </c>
      <c r="E1317" s="314">
        <v>33000</v>
      </c>
      <c r="F1317" s="313" t="s">
        <v>99</v>
      </c>
      <c r="G1317" s="315" t="s">
        <v>1256</v>
      </c>
    </row>
    <row r="1318" spans="1:7" s="310" customFormat="1" ht="9" customHeight="1" x14ac:dyDescent="0.2">
      <c r="A1318" s="311">
        <v>1315</v>
      </c>
      <c r="B1318" s="312">
        <v>45273</v>
      </c>
      <c r="C1318" s="313" t="s">
        <v>98</v>
      </c>
      <c r="D1318" s="313" t="s">
        <v>29</v>
      </c>
      <c r="E1318" s="314">
        <v>50000</v>
      </c>
      <c r="F1318" s="313" t="s">
        <v>99</v>
      </c>
      <c r="G1318" s="315" t="s">
        <v>1257</v>
      </c>
    </row>
    <row r="1319" spans="1:7" s="310" customFormat="1" ht="9" customHeight="1" x14ac:dyDescent="0.2">
      <c r="A1319" s="311">
        <v>1316</v>
      </c>
      <c r="B1319" s="312">
        <v>45273</v>
      </c>
      <c r="C1319" s="313" t="s">
        <v>98</v>
      </c>
      <c r="D1319" s="313" t="s">
        <v>29</v>
      </c>
      <c r="E1319" s="314">
        <v>108000</v>
      </c>
      <c r="F1319" s="313" t="s">
        <v>99</v>
      </c>
      <c r="G1319" s="315" t="s">
        <v>1258</v>
      </c>
    </row>
    <row r="1320" spans="1:7" s="310" customFormat="1" ht="9" customHeight="1" x14ac:dyDescent="0.2">
      <c r="A1320" s="311">
        <v>1317</v>
      </c>
      <c r="B1320" s="312">
        <v>45273</v>
      </c>
      <c r="C1320" s="313" t="s">
        <v>98</v>
      </c>
      <c r="D1320" s="313" t="s">
        <v>29</v>
      </c>
      <c r="E1320" s="314">
        <v>-527620</v>
      </c>
      <c r="F1320" s="313" t="s">
        <v>99</v>
      </c>
      <c r="G1320" s="315" t="s">
        <v>1259</v>
      </c>
    </row>
    <row r="1321" spans="1:7" s="310" customFormat="1" ht="9" customHeight="1" x14ac:dyDescent="0.2">
      <c r="A1321" s="311">
        <v>1318</v>
      </c>
      <c r="B1321" s="312">
        <v>45273</v>
      </c>
      <c r="C1321" s="313" t="s">
        <v>98</v>
      </c>
      <c r="D1321" s="313" t="s">
        <v>29</v>
      </c>
      <c r="E1321" s="314">
        <v>452690</v>
      </c>
      <c r="F1321" s="313" t="s">
        <v>99</v>
      </c>
      <c r="G1321" s="315" t="s">
        <v>1260</v>
      </c>
    </row>
    <row r="1322" spans="1:7" s="310" customFormat="1" ht="9" customHeight="1" x14ac:dyDescent="0.2">
      <c r="A1322" s="311">
        <v>1319</v>
      </c>
      <c r="B1322" s="312">
        <v>45273</v>
      </c>
      <c r="C1322" s="313" t="s">
        <v>98</v>
      </c>
      <c r="D1322" s="313" t="s">
        <v>29</v>
      </c>
      <c r="E1322" s="314">
        <v>75000</v>
      </c>
      <c r="F1322" s="313" t="s">
        <v>99</v>
      </c>
      <c r="G1322" s="315" t="s">
        <v>1261</v>
      </c>
    </row>
    <row r="1323" spans="1:7" s="310" customFormat="1" ht="9" customHeight="1" x14ac:dyDescent="0.2">
      <c r="A1323" s="311">
        <v>1320</v>
      </c>
      <c r="B1323" s="312">
        <v>45273</v>
      </c>
      <c r="C1323" s="313" t="s">
        <v>98</v>
      </c>
      <c r="D1323" s="313" t="s">
        <v>29</v>
      </c>
      <c r="E1323" s="314">
        <v>198640</v>
      </c>
      <c r="F1323" s="313" t="s">
        <v>99</v>
      </c>
      <c r="G1323" s="315" t="s">
        <v>1262</v>
      </c>
    </row>
    <row r="1324" spans="1:7" s="310" customFormat="1" ht="9" customHeight="1" x14ac:dyDescent="0.2">
      <c r="A1324" s="311">
        <v>1321</v>
      </c>
      <c r="B1324" s="312">
        <v>45273</v>
      </c>
      <c r="C1324" s="313" t="s">
        <v>98</v>
      </c>
      <c r="D1324" s="313" t="s">
        <v>29</v>
      </c>
      <c r="E1324" s="314">
        <v>156190</v>
      </c>
      <c r="F1324" s="313" t="s">
        <v>99</v>
      </c>
      <c r="G1324" s="315" t="s">
        <v>646</v>
      </c>
    </row>
    <row r="1325" spans="1:7" s="310" customFormat="1" ht="9" customHeight="1" x14ac:dyDescent="0.2">
      <c r="A1325" s="311">
        <v>1322</v>
      </c>
      <c r="B1325" s="312">
        <v>45273</v>
      </c>
      <c r="C1325" s="313" t="s">
        <v>98</v>
      </c>
      <c r="D1325" s="313" t="s">
        <v>29</v>
      </c>
      <c r="E1325" s="314">
        <v>181450</v>
      </c>
      <c r="F1325" s="313" t="s">
        <v>99</v>
      </c>
      <c r="G1325" s="315" t="s">
        <v>1263</v>
      </c>
    </row>
    <row r="1326" spans="1:7" s="310" customFormat="1" ht="9" customHeight="1" x14ac:dyDescent="0.2">
      <c r="A1326" s="311">
        <v>1323</v>
      </c>
      <c r="B1326" s="312">
        <v>45273</v>
      </c>
      <c r="C1326" s="313" t="s">
        <v>98</v>
      </c>
      <c r="D1326" s="313" t="s">
        <v>29</v>
      </c>
      <c r="E1326" s="314">
        <v>1329100</v>
      </c>
      <c r="F1326" s="313" t="s">
        <v>99</v>
      </c>
      <c r="G1326" s="315" t="s">
        <v>1264</v>
      </c>
    </row>
    <row r="1327" spans="1:7" s="310" customFormat="1" ht="9" customHeight="1" x14ac:dyDescent="0.2">
      <c r="A1327" s="311">
        <v>1324</v>
      </c>
      <c r="B1327" s="312">
        <v>45273</v>
      </c>
      <c r="C1327" s="313" t="s">
        <v>98</v>
      </c>
      <c r="D1327" s="313" t="s">
        <v>29</v>
      </c>
      <c r="E1327" s="314">
        <v>184320</v>
      </c>
      <c r="F1327" s="313" t="s">
        <v>99</v>
      </c>
      <c r="G1327" s="315" t="s">
        <v>1265</v>
      </c>
    </row>
    <row r="1328" spans="1:7" s="310" customFormat="1" ht="9" customHeight="1" x14ac:dyDescent="0.2">
      <c r="A1328" s="311">
        <v>1325</v>
      </c>
      <c r="B1328" s="312">
        <v>45273</v>
      </c>
      <c r="C1328" s="313" t="s">
        <v>98</v>
      </c>
      <c r="D1328" s="313" t="s">
        <v>29</v>
      </c>
      <c r="E1328" s="314">
        <v>50000</v>
      </c>
      <c r="F1328" s="313" t="s">
        <v>99</v>
      </c>
      <c r="G1328" s="315" t="s">
        <v>1266</v>
      </c>
    </row>
    <row r="1329" spans="1:7" s="310" customFormat="1" ht="9" customHeight="1" x14ac:dyDescent="0.2">
      <c r="A1329" s="311">
        <v>1326</v>
      </c>
      <c r="B1329" s="312">
        <v>45273</v>
      </c>
      <c r="C1329" s="313" t="s">
        <v>98</v>
      </c>
      <c r="D1329" s="313" t="s">
        <v>29</v>
      </c>
      <c r="E1329" s="314">
        <v>40500</v>
      </c>
      <c r="F1329" s="313" t="s">
        <v>99</v>
      </c>
      <c r="G1329" s="315" t="s">
        <v>1267</v>
      </c>
    </row>
    <row r="1330" spans="1:7" s="310" customFormat="1" ht="9" customHeight="1" x14ac:dyDescent="0.2">
      <c r="A1330" s="311">
        <v>1327</v>
      </c>
      <c r="B1330" s="312">
        <v>45273</v>
      </c>
      <c r="C1330" s="313" t="s">
        <v>98</v>
      </c>
      <c r="D1330" s="313" t="s">
        <v>29</v>
      </c>
      <c r="E1330" s="314">
        <v>1000000</v>
      </c>
      <c r="F1330" s="313" t="s">
        <v>99</v>
      </c>
      <c r="G1330" s="315" t="s">
        <v>1268</v>
      </c>
    </row>
    <row r="1331" spans="1:7" s="310" customFormat="1" ht="9" customHeight="1" x14ac:dyDescent="0.2">
      <c r="A1331" s="311">
        <v>1328</v>
      </c>
      <c r="B1331" s="312">
        <v>45273</v>
      </c>
      <c r="C1331" s="313" t="s">
        <v>98</v>
      </c>
      <c r="D1331" s="313" t="s">
        <v>29</v>
      </c>
      <c r="E1331" s="314">
        <v>500370</v>
      </c>
      <c r="F1331" s="313" t="s">
        <v>99</v>
      </c>
      <c r="G1331" s="315" t="s">
        <v>1269</v>
      </c>
    </row>
    <row r="1332" spans="1:7" s="310" customFormat="1" ht="9" customHeight="1" x14ac:dyDescent="0.2">
      <c r="A1332" s="311">
        <v>1329</v>
      </c>
      <c r="B1332" s="312">
        <v>45273</v>
      </c>
      <c r="C1332" s="313" t="s">
        <v>98</v>
      </c>
      <c r="D1332" s="313" t="s">
        <v>29</v>
      </c>
      <c r="E1332" s="314">
        <v>100000</v>
      </c>
      <c r="F1332" s="313" t="s">
        <v>99</v>
      </c>
      <c r="G1332" s="315" t="s">
        <v>1270</v>
      </c>
    </row>
    <row r="1333" spans="1:7" s="310" customFormat="1" ht="9" customHeight="1" x14ac:dyDescent="0.2">
      <c r="A1333" s="311">
        <v>1330</v>
      </c>
      <c r="B1333" s="312">
        <v>45273</v>
      </c>
      <c r="C1333" s="313" t="s">
        <v>98</v>
      </c>
      <c r="D1333" s="313" t="s">
        <v>29</v>
      </c>
      <c r="E1333" s="314">
        <v>42000</v>
      </c>
      <c r="F1333" s="313" t="s">
        <v>99</v>
      </c>
      <c r="G1333" s="315" t="s">
        <v>459</v>
      </c>
    </row>
    <row r="1334" spans="1:7" s="310" customFormat="1" ht="9" customHeight="1" x14ac:dyDescent="0.2">
      <c r="A1334" s="311">
        <v>1331</v>
      </c>
      <c r="B1334" s="312">
        <v>45273</v>
      </c>
      <c r="C1334" s="313" t="s">
        <v>98</v>
      </c>
      <c r="D1334" s="313" t="s">
        <v>29</v>
      </c>
      <c r="E1334" s="314">
        <v>11000</v>
      </c>
      <c r="F1334" s="313" t="s">
        <v>99</v>
      </c>
      <c r="G1334" s="315" t="s">
        <v>459</v>
      </c>
    </row>
    <row r="1335" spans="1:7" s="310" customFormat="1" ht="9" customHeight="1" x14ac:dyDescent="0.2">
      <c r="A1335" s="311">
        <v>1332</v>
      </c>
      <c r="B1335" s="312">
        <v>45275</v>
      </c>
      <c r="C1335" s="313" t="s">
        <v>98</v>
      </c>
      <c r="D1335" s="313" t="s">
        <v>29</v>
      </c>
      <c r="E1335" s="314">
        <v>157400</v>
      </c>
      <c r="F1335" s="313" t="s">
        <v>99</v>
      </c>
      <c r="G1335" s="315" t="s">
        <v>1271</v>
      </c>
    </row>
    <row r="1336" spans="1:7" s="310" customFormat="1" ht="9" customHeight="1" x14ac:dyDescent="0.2">
      <c r="A1336" s="311">
        <v>1333</v>
      </c>
      <c r="B1336" s="312">
        <v>45275</v>
      </c>
      <c r="C1336" s="313" t="s">
        <v>98</v>
      </c>
      <c r="D1336" s="313" t="s">
        <v>29</v>
      </c>
      <c r="E1336" s="314">
        <v>100000</v>
      </c>
      <c r="F1336" s="313" t="s">
        <v>99</v>
      </c>
      <c r="G1336" s="315" t="s">
        <v>1272</v>
      </c>
    </row>
    <row r="1337" spans="1:7" s="310" customFormat="1" ht="9" customHeight="1" x14ac:dyDescent="0.2">
      <c r="A1337" s="311">
        <v>1334</v>
      </c>
      <c r="B1337" s="312">
        <v>45275</v>
      </c>
      <c r="C1337" s="313" t="s">
        <v>98</v>
      </c>
      <c r="D1337" s="313" t="s">
        <v>29</v>
      </c>
      <c r="E1337" s="314">
        <v>81600</v>
      </c>
      <c r="F1337" s="313" t="s">
        <v>99</v>
      </c>
      <c r="G1337" s="315" t="s">
        <v>1273</v>
      </c>
    </row>
    <row r="1338" spans="1:7" s="310" customFormat="1" ht="9" customHeight="1" x14ac:dyDescent="0.2">
      <c r="A1338" s="311">
        <v>1335</v>
      </c>
      <c r="B1338" s="312">
        <v>45275</v>
      </c>
      <c r="C1338" s="313" t="s">
        <v>98</v>
      </c>
      <c r="D1338" s="313" t="s">
        <v>29</v>
      </c>
      <c r="E1338" s="314">
        <v>39980</v>
      </c>
      <c r="F1338" s="313" t="s">
        <v>99</v>
      </c>
      <c r="G1338" s="315" t="s">
        <v>1274</v>
      </c>
    </row>
    <row r="1339" spans="1:7" s="310" customFormat="1" ht="9" customHeight="1" x14ac:dyDescent="0.2">
      <c r="A1339" s="311">
        <v>1336</v>
      </c>
      <c r="B1339" s="312">
        <v>45275</v>
      </c>
      <c r="C1339" s="313" t="s">
        <v>98</v>
      </c>
      <c r="D1339" s="313" t="s">
        <v>29</v>
      </c>
      <c r="E1339" s="314">
        <v>261900</v>
      </c>
      <c r="F1339" s="313" t="s">
        <v>99</v>
      </c>
      <c r="G1339" s="315" t="s">
        <v>1275</v>
      </c>
    </row>
    <row r="1340" spans="1:7" s="310" customFormat="1" ht="9" customHeight="1" x14ac:dyDescent="0.2">
      <c r="A1340" s="311">
        <v>1337</v>
      </c>
      <c r="B1340" s="312">
        <v>45275</v>
      </c>
      <c r="C1340" s="313" t="s">
        <v>98</v>
      </c>
      <c r="D1340" s="313" t="s">
        <v>29</v>
      </c>
      <c r="E1340" s="314">
        <v>416390</v>
      </c>
      <c r="F1340" s="313" t="s">
        <v>99</v>
      </c>
      <c r="G1340" s="315" t="s">
        <v>1260</v>
      </c>
    </row>
    <row r="1341" spans="1:7" s="310" customFormat="1" ht="9" customHeight="1" x14ac:dyDescent="0.2">
      <c r="A1341" s="311">
        <v>1338</v>
      </c>
      <c r="B1341" s="312">
        <v>45275</v>
      </c>
      <c r="C1341" s="313" t="s">
        <v>98</v>
      </c>
      <c r="D1341" s="313" t="s">
        <v>29</v>
      </c>
      <c r="E1341" s="314">
        <v>40000</v>
      </c>
      <c r="F1341" s="313" t="s">
        <v>99</v>
      </c>
      <c r="G1341" s="315" t="s">
        <v>1276</v>
      </c>
    </row>
    <row r="1342" spans="1:7" s="310" customFormat="1" ht="9" customHeight="1" x14ac:dyDescent="0.2">
      <c r="A1342" s="311">
        <v>1339</v>
      </c>
      <c r="B1342" s="312">
        <v>45275</v>
      </c>
      <c r="C1342" s="313" t="s">
        <v>98</v>
      </c>
      <c r="D1342" s="313" t="s">
        <v>29</v>
      </c>
      <c r="E1342" s="314">
        <v>1150000</v>
      </c>
      <c r="F1342" s="313" t="s">
        <v>99</v>
      </c>
      <c r="G1342" s="315" t="s">
        <v>1277</v>
      </c>
    </row>
    <row r="1343" spans="1:7" s="310" customFormat="1" ht="9" customHeight="1" x14ac:dyDescent="0.2">
      <c r="A1343" s="311">
        <v>1340</v>
      </c>
      <c r="B1343" s="312">
        <v>45275</v>
      </c>
      <c r="C1343" s="313" t="s">
        <v>98</v>
      </c>
      <c r="D1343" s="313" t="s">
        <v>29</v>
      </c>
      <c r="E1343" s="314">
        <v>10700</v>
      </c>
      <c r="F1343" s="313" t="s">
        <v>99</v>
      </c>
      <c r="G1343" s="315" t="s">
        <v>1278</v>
      </c>
    </row>
    <row r="1344" spans="1:7" s="310" customFormat="1" ht="9" customHeight="1" x14ac:dyDescent="0.2">
      <c r="A1344" s="311">
        <v>1341</v>
      </c>
      <c r="B1344" s="312">
        <v>45275</v>
      </c>
      <c r="C1344" s="313" t="s">
        <v>98</v>
      </c>
      <c r="D1344" s="313" t="s">
        <v>29</v>
      </c>
      <c r="E1344" s="314">
        <v>590000</v>
      </c>
      <c r="F1344" s="313" t="s">
        <v>99</v>
      </c>
      <c r="G1344" s="315" t="s">
        <v>1279</v>
      </c>
    </row>
    <row r="1345" spans="1:7" s="310" customFormat="1" ht="9" customHeight="1" x14ac:dyDescent="0.2">
      <c r="A1345" s="311">
        <v>1342</v>
      </c>
      <c r="B1345" s="312">
        <v>45278</v>
      </c>
      <c r="C1345" s="313" t="s">
        <v>98</v>
      </c>
      <c r="D1345" s="313" t="s">
        <v>29</v>
      </c>
      <c r="E1345" s="314">
        <v>69080</v>
      </c>
      <c r="F1345" s="313" t="s">
        <v>99</v>
      </c>
      <c r="G1345" s="315" t="s">
        <v>1280</v>
      </c>
    </row>
    <row r="1346" spans="1:7" s="310" customFormat="1" ht="9" customHeight="1" x14ac:dyDescent="0.2">
      <c r="A1346" s="311">
        <v>1343</v>
      </c>
      <c r="B1346" s="312">
        <v>45278</v>
      </c>
      <c r="C1346" s="313" t="s">
        <v>98</v>
      </c>
      <c r="D1346" s="313" t="s">
        <v>29</v>
      </c>
      <c r="E1346" s="314">
        <v>68000</v>
      </c>
      <c r="F1346" s="313" t="s">
        <v>99</v>
      </c>
      <c r="G1346" s="315" t="s">
        <v>1281</v>
      </c>
    </row>
    <row r="1347" spans="1:7" s="310" customFormat="1" ht="9" customHeight="1" x14ac:dyDescent="0.2">
      <c r="A1347" s="311">
        <v>1344</v>
      </c>
      <c r="B1347" s="312">
        <v>45278</v>
      </c>
      <c r="C1347" s="313" t="s">
        <v>98</v>
      </c>
      <c r="D1347" s="313" t="s">
        <v>29</v>
      </c>
      <c r="E1347" s="314">
        <v>436990</v>
      </c>
      <c r="F1347" s="313" t="s">
        <v>99</v>
      </c>
      <c r="G1347" s="315" t="s">
        <v>1282</v>
      </c>
    </row>
    <row r="1348" spans="1:7" s="310" customFormat="1" ht="9" customHeight="1" x14ac:dyDescent="0.2">
      <c r="A1348" s="311">
        <v>1345</v>
      </c>
      <c r="B1348" s="312">
        <v>45278</v>
      </c>
      <c r="C1348" s="313" t="s">
        <v>98</v>
      </c>
      <c r="D1348" s="313" t="s">
        <v>29</v>
      </c>
      <c r="E1348" s="314">
        <v>485250</v>
      </c>
      <c r="F1348" s="313" t="s">
        <v>99</v>
      </c>
      <c r="G1348" s="315" t="s">
        <v>1283</v>
      </c>
    </row>
    <row r="1349" spans="1:7" s="310" customFormat="1" ht="9" customHeight="1" x14ac:dyDescent="0.2">
      <c r="A1349" s="311">
        <v>1346</v>
      </c>
      <c r="B1349" s="312">
        <v>45278</v>
      </c>
      <c r="C1349" s="313" t="s">
        <v>98</v>
      </c>
      <c r="D1349" s="313" t="s">
        <v>29</v>
      </c>
      <c r="E1349" s="314">
        <v>27000</v>
      </c>
      <c r="F1349" s="313" t="s">
        <v>99</v>
      </c>
      <c r="G1349" s="315" t="s">
        <v>1284</v>
      </c>
    </row>
    <row r="1350" spans="1:7" s="310" customFormat="1" ht="9" customHeight="1" x14ac:dyDescent="0.2">
      <c r="A1350" s="311">
        <v>1347</v>
      </c>
      <c r="B1350" s="312">
        <v>45278</v>
      </c>
      <c r="C1350" s="313" t="s">
        <v>98</v>
      </c>
      <c r="D1350" s="313" t="s">
        <v>29</v>
      </c>
      <c r="E1350" s="314">
        <v>16200</v>
      </c>
      <c r="F1350" s="313" t="s">
        <v>99</v>
      </c>
      <c r="G1350" s="315" t="s">
        <v>1285</v>
      </c>
    </row>
    <row r="1351" spans="1:7" s="310" customFormat="1" ht="9" customHeight="1" x14ac:dyDescent="0.2">
      <c r="A1351" s="311">
        <v>1348</v>
      </c>
      <c r="B1351" s="312">
        <v>45278</v>
      </c>
      <c r="C1351" s="313" t="s">
        <v>98</v>
      </c>
      <c r="D1351" s="313" t="s">
        <v>29</v>
      </c>
      <c r="E1351" s="314">
        <v>14200</v>
      </c>
      <c r="F1351" s="313" t="s">
        <v>99</v>
      </c>
      <c r="G1351" s="315" t="s">
        <v>1286</v>
      </c>
    </row>
    <row r="1352" spans="1:7" s="310" customFormat="1" ht="9" customHeight="1" x14ac:dyDescent="0.2">
      <c r="A1352" s="311">
        <v>1349</v>
      </c>
      <c r="B1352" s="312">
        <v>45278</v>
      </c>
      <c r="C1352" s="313" t="s">
        <v>98</v>
      </c>
      <c r="D1352" s="313" t="s">
        <v>29</v>
      </c>
      <c r="E1352" s="314">
        <v>230740</v>
      </c>
      <c r="F1352" s="313" t="s">
        <v>99</v>
      </c>
      <c r="G1352" s="315" t="s">
        <v>1260</v>
      </c>
    </row>
    <row r="1353" spans="1:7" s="310" customFormat="1" ht="9" customHeight="1" x14ac:dyDescent="0.2">
      <c r="A1353" s="311">
        <v>1350</v>
      </c>
      <c r="B1353" s="312">
        <v>45278</v>
      </c>
      <c r="C1353" s="313" t="s">
        <v>98</v>
      </c>
      <c r="D1353" s="313" t="s">
        <v>29</v>
      </c>
      <c r="E1353" s="314">
        <v>373300</v>
      </c>
      <c r="F1353" s="313" t="s">
        <v>99</v>
      </c>
      <c r="G1353" s="315" t="s">
        <v>1287</v>
      </c>
    </row>
    <row r="1354" spans="1:7" s="310" customFormat="1" ht="9" customHeight="1" x14ac:dyDescent="0.2">
      <c r="A1354" s="311">
        <v>1351</v>
      </c>
      <c r="B1354" s="312">
        <v>45278</v>
      </c>
      <c r="C1354" s="313" t="s">
        <v>98</v>
      </c>
      <c r="D1354" s="313" t="s">
        <v>29</v>
      </c>
      <c r="E1354" s="314">
        <v>7000</v>
      </c>
      <c r="F1354" s="313" t="s">
        <v>99</v>
      </c>
      <c r="G1354" s="315" t="s">
        <v>746</v>
      </c>
    </row>
    <row r="1355" spans="1:7" s="310" customFormat="1" ht="9" customHeight="1" x14ac:dyDescent="0.2">
      <c r="A1355" s="311">
        <v>1352</v>
      </c>
      <c r="B1355" s="312">
        <v>45278</v>
      </c>
      <c r="C1355" s="313" t="s">
        <v>98</v>
      </c>
      <c r="D1355" s="313" t="s">
        <v>29</v>
      </c>
      <c r="E1355" s="314">
        <v>42000</v>
      </c>
      <c r="F1355" s="313" t="s">
        <v>99</v>
      </c>
      <c r="G1355" s="315" t="s">
        <v>746</v>
      </c>
    </row>
    <row r="1356" spans="1:7" s="310" customFormat="1" ht="9" customHeight="1" x14ac:dyDescent="0.2">
      <c r="A1356" s="311">
        <v>1353</v>
      </c>
      <c r="B1356" s="312">
        <v>45278</v>
      </c>
      <c r="C1356" s="313" t="s">
        <v>98</v>
      </c>
      <c r="D1356" s="313" t="s">
        <v>29</v>
      </c>
      <c r="E1356" s="314">
        <v>14000</v>
      </c>
      <c r="F1356" s="313" t="s">
        <v>99</v>
      </c>
      <c r="G1356" s="315" t="s">
        <v>746</v>
      </c>
    </row>
    <row r="1357" spans="1:7" s="310" customFormat="1" ht="9" customHeight="1" x14ac:dyDescent="0.2">
      <c r="A1357" s="311">
        <v>1354</v>
      </c>
      <c r="B1357" s="312">
        <v>45278</v>
      </c>
      <c r="C1357" s="313" t="s">
        <v>98</v>
      </c>
      <c r="D1357" s="313" t="s">
        <v>29</v>
      </c>
      <c r="E1357" s="314">
        <v>14000</v>
      </c>
      <c r="F1357" s="313" t="s">
        <v>99</v>
      </c>
      <c r="G1357" s="315" t="s">
        <v>746</v>
      </c>
    </row>
    <row r="1358" spans="1:7" s="310" customFormat="1" ht="9" customHeight="1" x14ac:dyDescent="0.2">
      <c r="A1358" s="311">
        <v>1355</v>
      </c>
      <c r="B1358" s="312">
        <v>45278</v>
      </c>
      <c r="C1358" s="313" t="s">
        <v>98</v>
      </c>
      <c r="D1358" s="313" t="s">
        <v>29</v>
      </c>
      <c r="E1358" s="314">
        <v>6000</v>
      </c>
      <c r="F1358" s="313" t="s">
        <v>99</v>
      </c>
      <c r="G1358" s="315" t="s">
        <v>746</v>
      </c>
    </row>
    <row r="1359" spans="1:7" s="310" customFormat="1" ht="9" customHeight="1" x14ac:dyDescent="0.2">
      <c r="A1359" s="311">
        <v>1356</v>
      </c>
      <c r="B1359" s="312">
        <v>45279</v>
      </c>
      <c r="C1359" s="313" t="s">
        <v>98</v>
      </c>
      <c r="D1359" s="313" t="s">
        <v>29</v>
      </c>
      <c r="E1359" s="314">
        <v>2014000</v>
      </c>
      <c r="F1359" s="313" t="s">
        <v>99</v>
      </c>
      <c r="G1359" s="315" t="s">
        <v>1288</v>
      </c>
    </row>
    <row r="1360" spans="1:7" s="310" customFormat="1" ht="9" customHeight="1" x14ac:dyDescent="0.2">
      <c r="A1360" s="311">
        <v>1357</v>
      </c>
      <c r="B1360" s="312">
        <v>45279</v>
      </c>
      <c r="C1360" s="313" t="s">
        <v>98</v>
      </c>
      <c r="D1360" s="313" t="s">
        <v>29</v>
      </c>
      <c r="E1360" s="314">
        <v>90000</v>
      </c>
      <c r="F1360" s="313" t="s">
        <v>99</v>
      </c>
      <c r="G1360" s="315" t="s">
        <v>1289</v>
      </c>
    </row>
    <row r="1361" spans="1:7" s="310" customFormat="1" ht="9" customHeight="1" x14ac:dyDescent="0.2">
      <c r="A1361" s="311">
        <v>1358</v>
      </c>
      <c r="B1361" s="312">
        <v>45279</v>
      </c>
      <c r="C1361" s="313" t="s">
        <v>98</v>
      </c>
      <c r="D1361" s="313" t="s">
        <v>29</v>
      </c>
      <c r="E1361" s="314">
        <v>252340</v>
      </c>
      <c r="F1361" s="313" t="s">
        <v>99</v>
      </c>
      <c r="G1361" s="315" t="s">
        <v>1290</v>
      </c>
    </row>
    <row r="1362" spans="1:7" s="310" customFormat="1" ht="9" customHeight="1" x14ac:dyDescent="0.2">
      <c r="A1362" s="311">
        <v>1359</v>
      </c>
      <c r="B1362" s="312">
        <v>45279</v>
      </c>
      <c r="C1362" s="313" t="s">
        <v>98</v>
      </c>
      <c r="D1362" s="313" t="s">
        <v>29</v>
      </c>
      <c r="E1362" s="314">
        <v>22800</v>
      </c>
      <c r="F1362" s="313" t="s">
        <v>99</v>
      </c>
      <c r="G1362" s="315" t="s">
        <v>1291</v>
      </c>
    </row>
    <row r="1363" spans="1:7" s="310" customFormat="1" ht="9" customHeight="1" x14ac:dyDescent="0.2">
      <c r="A1363" s="311">
        <v>1360</v>
      </c>
      <c r="B1363" s="312">
        <v>45279</v>
      </c>
      <c r="C1363" s="313" t="s">
        <v>98</v>
      </c>
      <c r="D1363" s="313" t="s">
        <v>29</v>
      </c>
      <c r="E1363" s="314">
        <v>8174</v>
      </c>
      <c r="F1363" s="313" t="s">
        <v>99</v>
      </c>
      <c r="G1363" s="315" t="s">
        <v>1292</v>
      </c>
    </row>
    <row r="1364" spans="1:7" s="310" customFormat="1" ht="9" customHeight="1" x14ac:dyDescent="0.2">
      <c r="A1364" s="311">
        <v>1361</v>
      </c>
      <c r="B1364" s="312">
        <v>45279</v>
      </c>
      <c r="C1364" s="313" t="s">
        <v>98</v>
      </c>
      <c r="D1364" s="313" t="s">
        <v>29</v>
      </c>
      <c r="E1364" s="314">
        <v>113100</v>
      </c>
      <c r="F1364" s="313" t="s">
        <v>99</v>
      </c>
      <c r="G1364" s="315" t="s">
        <v>1293</v>
      </c>
    </row>
    <row r="1365" spans="1:7" s="310" customFormat="1" ht="9" customHeight="1" x14ac:dyDescent="0.2">
      <c r="A1365" s="311">
        <v>1362</v>
      </c>
      <c r="B1365" s="312">
        <v>45279</v>
      </c>
      <c r="C1365" s="313" t="s">
        <v>98</v>
      </c>
      <c r="D1365" s="313" t="s">
        <v>29</v>
      </c>
      <c r="E1365" s="314">
        <v>98400</v>
      </c>
      <c r="F1365" s="313" t="s">
        <v>99</v>
      </c>
      <c r="G1365" s="315" t="s">
        <v>1294</v>
      </c>
    </row>
    <row r="1366" spans="1:7" s="310" customFormat="1" ht="9" customHeight="1" x14ac:dyDescent="0.2">
      <c r="A1366" s="311">
        <v>1363</v>
      </c>
      <c r="B1366" s="312">
        <v>45279</v>
      </c>
      <c r="C1366" s="313" t="s">
        <v>98</v>
      </c>
      <c r="D1366" s="313" t="s">
        <v>29</v>
      </c>
      <c r="E1366" s="314">
        <v>1300000</v>
      </c>
      <c r="F1366" s="313" t="s">
        <v>99</v>
      </c>
      <c r="G1366" s="315" t="s">
        <v>1295</v>
      </c>
    </row>
    <row r="1367" spans="1:7" s="310" customFormat="1" ht="9" customHeight="1" x14ac:dyDescent="0.2">
      <c r="A1367" s="311">
        <v>1364</v>
      </c>
      <c r="B1367" s="312">
        <v>45279</v>
      </c>
      <c r="C1367" s="313" t="s">
        <v>98</v>
      </c>
      <c r="D1367" s="313" t="s">
        <v>29</v>
      </c>
      <c r="E1367" s="314">
        <v>11500</v>
      </c>
      <c r="F1367" s="313" t="s">
        <v>99</v>
      </c>
      <c r="G1367" s="315" t="s">
        <v>1296</v>
      </c>
    </row>
    <row r="1368" spans="1:7" s="310" customFormat="1" ht="9" customHeight="1" x14ac:dyDescent="0.2">
      <c r="A1368" s="311">
        <v>1365</v>
      </c>
      <c r="B1368" s="312">
        <v>45279</v>
      </c>
      <c r="C1368" s="313" t="s">
        <v>98</v>
      </c>
      <c r="D1368" s="313" t="s">
        <v>29</v>
      </c>
      <c r="E1368" s="314">
        <v>1000000</v>
      </c>
      <c r="F1368" s="313" t="s">
        <v>99</v>
      </c>
      <c r="G1368" s="315" t="s">
        <v>1297</v>
      </c>
    </row>
    <row r="1369" spans="1:7" s="310" customFormat="1" ht="9" customHeight="1" x14ac:dyDescent="0.2">
      <c r="A1369" s="311">
        <v>1366</v>
      </c>
      <c r="B1369" s="312">
        <v>45279</v>
      </c>
      <c r="C1369" s="313" t="s">
        <v>98</v>
      </c>
      <c r="D1369" s="313" t="s">
        <v>29</v>
      </c>
      <c r="E1369" s="314">
        <v>32545</v>
      </c>
      <c r="F1369" s="313" t="s">
        <v>99</v>
      </c>
      <c r="G1369" s="315" t="s">
        <v>1298</v>
      </c>
    </row>
    <row r="1370" spans="1:7" s="310" customFormat="1" ht="9" customHeight="1" x14ac:dyDescent="0.2">
      <c r="A1370" s="311">
        <v>1367</v>
      </c>
      <c r="B1370" s="312">
        <v>45279</v>
      </c>
      <c r="C1370" s="313" t="s">
        <v>98</v>
      </c>
      <c r="D1370" s="313" t="s">
        <v>29</v>
      </c>
      <c r="E1370" s="314">
        <v>250000</v>
      </c>
      <c r="F1370" s="313" t="s">
        <v>99</v>
      </c>
      <c r="G1370" s="315" t="s">
        <v>1299</v>
      </c>
    </row>
    <row r="1371" spans="1:7" s="310" customFormat="1" ht="9" customHeight="1" x14ac:dyDescent="0.2">
      <c r="A1371" s="311">
        <v>1368</v>
      </c>
      <c r="B1371" s="312">
        <v>45279</v>
      </c>
      <c r="C1371" s="313" t="s">
        <v>98</v>
      </c>
      <c r="D1371" s="313" t="s">
        <v>29</v>
      </c>
      <c r="E1371" s="314">
        <v>47500</v>
      </c>
      <c r="F1371" s="313" t="s">
        <v>99</v>
      </c>
      <c r="G1371" s="315" t="s">
        <v>1300</v>
      </c>
    </row>
    <row r="1372" spans="1:7" s="310" customFormat="1" ht="9" customHeight="1" x14ac:dyDescent="0.2">
      <c r="A1372" s="311">
        <v>1369</v>
      </c>
      <c r="B1372" s="312">
        <v>45279</v>
      </c>
      <c r="C1372" s="313" t="s">
        <v>98</v>
      </c>
      <c r="D1372" s="313" t="s">
        <v>29</v>
      </c>
      <c r="E1372" s="314">
        <v>1497750</v>
      </c>
      <c r="F1372" s="313" t="s">
        <v>99</v>
      </c>
      <c r="G1372" s="315" t="s">
        <v>1301</v>
      </c>
    </row>
    <row r="1373" spans="1:7" s="310" customFormat="1" ht="9" customHeight="1" x14ac:dyDescent="0.2">
      <c r="A1373" s="311">
        <v>1370</v>
      </c>
      <c r="B1373" s="312">
        <v>45279</v>
      </c>
      <c r="C1373" s="313" t="s">
        <v>98</v>
      </c>
      <c r="D1373" s="313" t="s">
        <v>29</v>
      </c>
      <c r="E1373" s="314">
        <v>176910</v>
      </c>
      <c r="F1373" s="313" t="s">
        <v>99</v>
      </c>
      <c r="G1373" s="315" t="s">
        <v>1302</v>
      </c>
    </row>
    <row r="1374" spans="1:7" s="310" customFormat="1" ht="9" customHeight="1" x14ac:dyDescent="0.2">
      <c r="A1374" s="311">
        <v>1371</v>
      </c>
      <c r="B1374" s="312">
        <v>45279</v>
      </c>
      <c r="C1374" s="313" t="s">
        <v>98</v>
      </c>
      <c r="D1374" s="313" t="s">
        <v>29</v>
      </c>
      <c r="E1374" s="314">
        <v>255050</v>
      </c>
      <c r="F1374" s="313" t="s">
        <v>99</v>
      </c>
      <c r="G1374" s="315" t="s">
        <v>1303</v>
      </c>
    </row>
    <row r="1375" spans="1:7" s="310" customFormat="1" ht="9" customHeight="1" x14ac:dyDescent="0.2">
      <c r="A1375" s="311">
        <v>1372</v>
      </c>
      <c r="B1375" s="312">
        <v>45282</v>
      </c>
      <c r="C1375" s="313" t="s">
        <v>98</v>
      </c>
      <c r="D1375" s="313" t="s">
        <v>29</v>
      </c>
      <c r="E1375" s="314">
        <v>4368000</v>
      </c>
      <c r="F1375" s="313" t="s">
        <v>99</v>
      </c>
      <c r="G1375" s="315" t="s">
        <v>1304</v>
      </c>
    </row>
    <row r="1376" spans="1:7" s="310" customFormat="1" ht="9" customHeight="1" x14ac:dyDescent="0.2">
      <c r="A1376" s="311">
        <v>1373</v>
      </c>
      <c r="B1376" s="312">
        <v>45282</v>
      </c>
      <c r="C1376" s="313" t="s">
        <v>98</v>
      </c>
      <c r="D1376" s="313" t="s">
        <v>29</v>
      </c>
      <c r="E1376" s="314">
        <v>332500</v>
      </c>
      <c r="F1376" s="313" t="s">
        <v>99</v>
      </c>
      <c r="G1376" s="315" t="s">
        <v>896</v>
      </c>
    </row>
    <row r="1377" spans="1:7" s="310" customFormat="1" ht="9" customHeight="1" x14ac:dyDescent="0.2">
      <c r="A1377" s="311">
        <v>1374</v>
      </c>
      <c r="B1377" s="312">
        <v>45282</v>
      </c>
      <c r="C1377" s="313" t="s">
        <v>98</v>
      </c>
      <c r="D1377" s="313" t="s">
        <v>29</v>
      </c>
      <c r="E1377" s="314">
        <v>319200</v>
      </c>
      <c r="F1377" s="313" t="s">
        <v>99</v>
      </c>
      <c r="G1377" s="315" t="s">
        <v>1305</v>
      </c>
    </row>
    <row r="1378" spans="1:7" s="310" customFormat="1" ht="9" customHeight="1" x14ac:dyDescent="0.2">
      <c r="A1378" s="311">
        <v>1375</v>
      </c>
      <c r="B1378" s="312">
        <v>45282</v>
      </c>
      <c r="C1378" s="313" t="s">
        <v>98</v>
      </c>
      <c r="D1378" s="313" t="s">
        <v>29</v>
      </c>
      <c r="E1378" s="314">
        <v>1350040</v>
      </c>
      <c r="F1378" s="313" t="s">
        <v>99</v>
      </c>
      <c r="G1378" s="315" t="s">
        <v>1306</v>
      </c>
    </row>
    <row r="1379" spans="1:7" s="310" customFormat="1" ht="9" customHeight="1" x14ac:dyDescent="0.2">
      <c r="A1379" s="311">
        <v>1376</v>
      </c>
      <c r="B1379" s="312">
        <v>45282</v>
      </c>
      <c r="C1379" s="313" t="s">
        <v>98</v>
      </c>
      <c r="D1379" s="313" t="s">
        <v>29</v>
      </c>
      <c r="E1379" s="314">
        <v>10000</v>
      </c>
      <c r="F1379" s="313" t="s">
        <v>99</v>
      </c>
      <c r="G1379" s="315" t="s">
        <v>1307</v>
      </c>
    </row>
    <row r="1380" spans="1:7" s="310" customFormat="1" ht="9" customHeight="1" x14ac:dyDescent="0.2">
      <c r="A1380" s="311">
        <v>1377</v>
      </c>
      <c r="B1380" s="312">
        <v>45282</v>
      </c>
      <c r="C1380" s="313" t="s">
        <v>98</v>
      </c>
      <c r="D1380" s="313" t="s">
        <v>29</v>
      </c>
      <c r="E1380" s="314">
        <v>255000</v>
      </c>
      <c r="F1380" s="313" t="s">
        <v>99</v>
      </c>
      <c r="G1380" s="315" t="s">
        <v>1308</v>
      </c>
    </row>
    <row r="1381" spans="1:7" s="310" customFormat="1" ht="9" customHeight="1" x14ac:dyDescent="0.2">
      <c r="A1381" s="311">
        <v>1378</v>
      </c>
      <c r="B1381" s="312">
        <v>45282</v>
      </c>
      <c r="C1381" s="313" t="s">
        <v>98</v>
      </c>
      <c r="D1381" s="313" t="s">
        <v>29</v>
      </c>
      <c r="E1381" s="314">
        <v>1414000</v>
      </c>
      <c r="F1381" s="313" t="s">
        <v>99</v>
      </c>
      <c r="G1381" s="315" t="s">
        <v>1309</v>
      </c>
    </row>
    <row r="1382" spans="1:7" s="310" customFormat="1" ht="9" customHeight="1" x14ac:dyDescent="0.2">
      <c r="A1382" s="311">
        <v>1379</v>
      </c>
      <c r="B1382" s="312">
        <v>45282</v>
      </c>
      <c r="C1382" s="313" t="s">
        <v>98</v>
      </c>
      <c r="D1382" s="313" t="s">
        <v>29</v>
      </c>
      <c r="E1382" s="314">
        <v>10000</v>
      </c>
      <c r="F1382" s="313" t="s">
        <v>99</v>
      </c>
      <c r="G1382" s="315" t="s">
        <v>1310</v>
      </c>
    </row>
    <row r="1383" spans="1:7" s="310" customFormat="1" ht="9" customHeight="1" x14ac:dyDescent="0.2">
      <c r="A1383" s="311">
        <v>1380</v>
      </c>
      <c r="B1383" s="312">
        <v>45282</v>
      </c>
      <c r="C1383" s="313" t="s">
        <v>98</v>
      </c>
      <c r="D1383" s="313" t="s">
        <v>29</v>
      </c>
      <c r="E1383" s="314">
        <v>80000</v>
      </c>
      <c r="F1383" s="313" t="s">
        <v>99</v>
      </c>
      <c r="G1383" s="315" t="s">
        <v>1311</v>
      </c>
    </row>
    <row r="1384" spans="1:7" s="310" customFormat="1" ht="9" customHeight="1" x14ac:dyDescent="0.2">
      <c r="A1384" s="311">
        <v>1381</v>
      </c>
      <c r="B1384" s="312">
        <v>45282</v>
      </c>
      <c r="C1384" s="313" t="s">
        <v>98</v>
      </c>
      <c r="D1384" s="313" t="s">
        <v>29</v>
      </c>
      <c r="E1384" s="314">
        <v>70000</v>
      </c>
      <c r="F1384" s="313" t="s">
        <v>99</v>
      </c>
      <c r="G1384" s="315" t="s">
        <v>536</v>
      </c>
    </row>
    <row r="1385" spans="1:7" s="310" customFormat="1" ht="9" customHeight="1" x14ac:dyDescent="0.2">
      <c r="A1385" s="311">
        <v>1382</v>
      </c>
      <c r="B1385" s="312">
        <v>45282</v>
      </c>
      <c r="C1385" s="313" t="s">
        <v>98</v>
      </c>
      <c r="D1385" s="313" t="s">
        <v>29</v>
      </c>
      <c r="E1385" s="314">
        <v>70000</v>
      </c>
      <c r="F1385" s="313" t="s">
        <v>99</v>
      </c>
      <c r="G1385" s="315" t="s">
        <v>1312</v>
      </c>
    </row>
    <row r="1386" spans="1:7" s="310" customFormat="1" ht="9" customHeight="1" x14ac:dyDescent="0.2">
      <c r="A1386" s="311">
        <v>1383</v>
      </c>
      <c r="B1386" s="312">
        <v>45282</v>
      </c>
      <c r="C1386" s="313" t="s">
        <v>98</v>
      </c>
      <c r="D1386" s="313" t="s">
        <v>29</v>
      </c>
      <c r="E1386" s="314">
        <v>70000</v>
      </c>
      <c r="F1386" s="313" t="s">
        <v>99</v>
      </c>
      <c r="G1386" s="315" t="s">
        <v>1313</v>
      </c>
    </row>
    <row r="1387" spans="1:7" s="310" customFormat="1" ht="9" customHeight="1" x14ac:dyDescent="0.2">
      <c r="A1387" s="311">
        <v>1384</v>
      </c>
      <c r="B1387" s="312">
        <v>45282</v>
      </c>
      <c r="C1387" s="313" t="s">
        <v>98</v>
      </c>
      <c r="D1387" s="313" t="s">
        <v>29</v>
      </c>
      <c r="E1387" s="314">
        <v>197900</v>
      </c>
      <c r="F1387" s="313" t="s">
        <v>99</v>
      </c>
      <c r="G1387" s="315" t="s">
        <v>1314</v>
      </c>
    </row>
    <row r="1388" spans="1:7" s="310" customFormat="1" ht="9" customHeight="1" x14ac:dyDescent="0.2">
      <c r="A1388" s="311">
        <v>1385</v>
      </c>
      <c r="B1388" s="312">
        <v>45282</v>
      </c>
      <c r="C1388" s="313" t="s">
        <v>98</v>
      </c>
      <c r="D1388" s="313" t="s">
        <v>29</v>
      </c>
      <c r="E1388" s="314">
        <v>9500</v>
      </c>
      <c r="F1388" s="313" t="s">
        <v>99</v>
      </c>
      <c r="G1388" s="315" t="s">
        <v>1315</v>
      </c>
    </row>
    <row r="1389" spans="1:7" s="310" customFormat="1" ht="9" customHeight="1" x14ac:dyDescent="0.2">
      <c r="A1389" s="311">
        <v>1386</v>
      </c>
      <c r="B1389" s="312">
        <v>45282</v>
      </c>
      <c r="C1389" s="313" t="s">
        <v>98</v>
      </c>
      <c r="D1389" s="313" t="s">
        <v>29</v>
      </c>
      <c r="E1389" s="314">
        <v>36000</v>
      </c>
      <c r="F1389" s="313" t="s">
        <v>99</v>
      </c>
      <c r="G1389" s="315" t="s">
        <v>1316</v>
      </c>
    </row>
    <row r="1390" spans="1:7" s="310" customFormat="1" ht="9" customHeight="1" x14ac:dyDescent="0.2">
      <c r="A1390" s="311">
        <v>1387</v>
      </c>
      <c r="B1390" s="312">
        <v>45282</v>
      </c>
      <c r="C1390" s="313" t="s">
        <v>98</v>
      </c>
      <c r="D1390" s="313" t="s">
        <v>29</v>
      </c>
      <c r="E1390" s="314">
        <v>20000</v>
      </c>
      <c r="F1390" s="313" t="s">
        <v>99</v>
      </c>
      <c r="G1390" s="315" t="s">
        <v>1317</v>
      </c>
    </row>
    <row r="1391" spans="1:7" s="310" customFormat="1" ht="9" customHeight="1" x14ac:dyDescent="0.2">
      <c r="A1391" s="311">
        <v>1388</v>
      </c>
      <c r="B1391" s="312">
        <v>45282</v>
      </c>
      <c r="C1391" s="313" t="s">
        <v>98</v>
      </c>
      <c r="D1391" s="313" t="s">
        <v>29</v>
      </c>
      <c r="E1391" s="314">
        <v>112000</v>
      </c>
      <c r="F1391" s="313" t="s">
        <v>99</v>
      </c>
      <c r="G1391" s="315" t="s">
        <v>1318</v>
      </c>
    </row>
    <row r="1392" spans="1:7" s="310" customFormat="1" ht="9" customHeight="1" x14ac:dyDescent="0.2">
      <c r="A1392" s="311">
        <v>1389</v>
      </c>
      <c r="B1392" s="312">
        <v>45282</v>
      </c>
      <c r="C1392" s="313" t="s">
        <v>98</v>
      </c>
      <c r="D1392" s="313" t="s">
        <v>29</v>
      </c>
      <c r="E1392" s="314">
        <v>24604080</v>
      </c>
      <c r="F1392" s="313" t="s">
        <v>99</v>
      </c>
      <c r="G1392" s="315" t="s">
        <v>1319</v>
      </c>
    </row>
    <row r="1393" spans="1:7" s="310" customFormat="1" ht="9" customHeight="1" x14ac:dyDescent="0.2">
      <c r="A1393" s="311">
        <v>1390</v>
      </c>
      <c r="B1393" s="312">
        <v>45282</v>
      </c>
      <c r="C1393" s="313" t="s">
        <v>98</v>
      </c>
      <c r="D1393" s="313" t="s">
        <v>29</v>
      </c>
      <c r="E1393" s="314">
        <v>559830</v>
      </c>
      <c r="F1393" s="313" t="s">
        <v>99</v>
      </c>
      <c r="G1393" s="315" t="s">
        <v>1320</v>
      </c>
    </row>
    <row r="1394" spans="1:7" s="310" customFormat="1" ht="9" customHeight="1" x14ac:dyDescent="0.2">
      <c r="A1394" s="311">
        <v>1391</v>
      </c>
      <c r="B1394" s="312">
        <v>45282</v>
      </c>
      <c r="C1394" s="313" t="s">
        <v>98</v>
      </c>
      <c r="D1394" s="313" t="s">
        <v>29</v>
      </c>
      <c r="E1394" s="314">
        <v>450750</v>
      </c>
      <c r="F1394" s="313" t="s">
        <v>99</v>
      </c>
      <c r="G1394" s="315" t="s">
        <v>1020</v>
      </c>
    </row>
    <row r="1395" spans="1:7" s="310" customFormat="1" ht="9" customHeight="1" x14ac:dyDescent="0.2">
      <c r="A1395" s="311">
        <v>1392</v>
      </c>
      <c r="B1395" s="312">
        <v>45282</v>
      </c>
      <c r="C1395" s="313" t="s">
        <v>98</v>
      </c>
      <c r="D1395" s="313" t="s">
        <v>29</v>
      </c>
      <c r="E1395" s="314">
        <v>174720</v>
      </c>
      <c r="F1395" s="313" t="s">
        <v>99</v>
      </c>
      <c r="G1395" s="315" t="s">
        <v>1321</v>
      </c>
    </row>
    <row r="1396" spans="1:7" s="310" customFormat="1" ht="9" customHeight="1" x14ac:dyDescent="0.2">
      <c r="A1396" s="311">
        <v>1393</v>
      </c>
      <c r="B1396" s="312">
        <v>45282</v>
      </c>
      <c r="C1396" s="313" t="s">
        <v>98</v>
      </c>
      <c r="D1396" s="313" t="s">
        <v>29</v>
      </c>
      <c r="E1396" s="314">
        <v>3262570</v>
      </c>
      <c r="F1396" s="313" t="s">
        <v>99</v>
      </c>
      <c r="G1396" s="315" t="s">
        <v>1322</v>
      </c>
    </row>
    <row r="1397" spans="1:7" s="310" customFormat="1" ht="9" customHeight="1" x14ac:dyDescent="0.2">
      <c r="A1397" s="311">
        <v>1394</v>
      </c>
      <c r="B1397" s="312">
        <v>45282</v>
      </c>
      <c r="C1397" s="313" t="s">
        <v>98</v>
      </c>
      <c r="D1397" s="313" t="s">
        <v>29</v>
      </c>
      <c r="E1397" s="314">
        <v>280000</v>
      </c>
      <c r="F1397" s="313" t="s">
        <v>99</v>
      </c>
      <c r="G1397" s="315" t="s">
        <v>795</v>
      </c>
    </row>
    <row r="1398" spans="1:7" s="310" customFormat="1" ht="9" customHeight="1" x14ac:dyDescent="0.2">
      <c r="A1398" s="311">
        <v>1395</v>
      </c>
      <c r="B1398" s="312">
        <v>45282</v>
      </c>
      <c r="C1398" s="313" t="s">
        <v>98</v>
      </c>
      <c r="D1398" s="313" t="s">
        <v>29</v>
      </c>
      <c r="E1398" s="314">
        <v>6884030</v>
      </c>
      <c r="F1398" s="313" t="s">
        <v>99</v>
      </c>
      <c r="G1398" s="315" t="s">
        <v>1323</v>
      </c>
    </row>
    <row r="1399" spans="1:7" s="310" customFormat="1" ht="9" customHeight="1" x14ac:dyDescent="0.2">
      <c r="A1399" s="311">
        <v>1396</v>
      </c>
      <c r="B1399" s="312">
        <v>45282</v>
      </c>
      <c r="C1399" s="313" t="s">
        <v>98</v>
      </c>
      <c r="D1399" s="313" t="s">
        <v>29</v>
      </c>
      <c r="E1399" s="314">
        <v>81010</v>
      </c>
      <c r="F1399" s="313" t="s">
        <v>99</v>
      </c>
      <c r="G1399" s="315" t="s">
        <v>1324</v>
      </c>
    </row>
    <row r="1400" spans="1:7" s="310" customFormat="1" ht="9" customHeight="1" x14ac:dyDescent="0.2">
      <c r="A1400" s="311">
        <v>1397</v>
      </c>
      <c r="B1400" s="312">
        <v>45282</v>
      </c>
      <c r="C1400" s="313" t="s">
        <v>98</v>
      </c>
      <c r="D1400" s="313" t="s">
        <v>29</v>
      </c>
      <c r="E1400" s="314">
        <v>2124000</v>
      </c>
      <c r="F1400" s="313" t="s">
        <v>99</v>
      </c>
      <c r="G1400" s="315" t="s">
        <v>1325</v>
      </c>
    </row>
    <row r="1401" spans="1:7" s="310" customFormat="1" ht="9" customHeight="1" x14ac:dyDescent="0.2">
      <c r="A1401" s="311">
        <v>1398</v>
      </c>
      <c r="B1401" s="312">
        <v>45282</v>
      </c>
      <c r="C1401" s="313" t="s">
        <v>98</v>
      </c>
      <c r="D1401" s="313" t="s">
        <v>29</v>
      </c>
      <c r="E1401" s="314">
        <v>75570</v>
      </c>
      <c r="F1401" s="313" t="s">
        <v>99</v>
      </c>
      <c r="G1401" s="315" t="s">
        <v>1326</v>
      </c>
    </row>
    <row r="1402" spans="1:7" s="310" customFormat="1" ht="9" customHeight="1" x14ac:dyDescent="0.2">
      <c r="A1402" s="311">
        <v>1399</v>
      </c>
      <c r="B1402" s="312">
        <v>45282</v>
      </c>
      <c r="C1402" s="313" t="s">
        <v>98</v>
      </c>
      <c r="D1402" s="313" t="s">
        <v>29</v>
      </c>
      <c r="E1402" s="314">
        <v>350310</v>
      </c>
      <c r="F1402" s="313" t="s">
        <v>99</v>
      </c>
      <c r="G1402" s="315" t="s">
        <v>1327</v>
      </c>
    </row>
    <row r="1403" spans="1:7" s="310" customFormat="1" ht="9" customHeight="1" x14ac:dyDescent="0.2">
      <c r="A1403" s="311">
        <v>1400</v>
      </c>
      <c r="B1403" s="312">
        <v>45282</v>
      </c>
      <c r="C1403" s="313" t="s">
        <v>98</v>
      </c>
      <c r="D1403" s="313" t="s">
        <v>29</v>
      </c>
      <c r="E1403" s="314">
        <v>442890</v>
      </c>
      <c r="F1403" s="313" t="s">
        <v>99</v>
      </c>
      <c r="G1403" s="315" t="s">
        <v>1327</v>
      </c>
    </row>
    <row r="1404" spans="1:7" s="310" customFormat="1" ht="9" customHeight="1" x14ac:dyDescent="0.2">
      <c r="A1404" s="311">
        <v>1401</v>
      </c>
      <c r="B1404" s="312">
        <v>45282</v>
      </c>
      <c r="C1404" s="313" t="s">
        <v>98</v>
      </c>
      <c r="D1404" s="313" t="s">
        <v>29</v>
      </c>
      <c r="E1404" s="314">
        <v>200480</v>
      </c>
      <c r="F1404" s="313" t="s">
        <v>99</v>
      </c>
      <c r="G1404" s="315" t="s">
        <v>1328</v>
      </c>
    </row>
    <row r="1405" spans="1:7" s="310" customFormat="1" ht="9" customHeight="1" x14ac:dyDescent="0.2">
      <c r="A1405" s="311">
        <v>1402</v>
      </c>
      <c r="B1405" s="312">
        <v>45282</v>
      </c>
      <c r="C1405" s="313" t="s">
        <v>98</v>
      </c>
      <c r="D1405" s="313" t="s">
        <v>29</v>
      </c>
      <c r="E1405" s="314">
        <v>20100</v>
      </c>
      <c r="F1405" s="313" t="s">
        <v>99</v>
      </c>
      <c r="G1405" s="315" t="s">
        <v>1329</v>
      </c>
    </row>
    <row r="1406" spans="1:7" s="310" customFormat="1" ht="9" customHeight="1" x14ac:dyDescent="0.2">
      <c r="A1406" s="311">
        <v>1403</v>
      </c>
      <c r="B1406" s="312">
        <v>45282</v>
      </c>
      <c r="C1406" s="313" t="s">
        <v>98</v>
      </c>
      <c r="D1406" s="313" t="s">
        <v>29</v>
      </c>
      <c r="E1406" s="314">
        <v>350000</v>
      </c>
      <c r="F1406" s="313" t="s">
        <v>99</v>
      </c>
      <c r="G1406" s="315" t="s">
        <v>1330</v>
      </c>
    </row>
    <row r="1407" spans="1:7" s="310" customFormat="1" ht="9" customHeight="1" x14ac:dyDescent="0.2">
      <c r="A1407" s="311">
        <v>1404</v>
      </c>
      <c r="B1407" s="312">
        <v>45282</v>
      </c>
      <c r="C1407" s="313" t="s">
        <v>98</v>
      </c>
      <c r="D1407" s="313" t="s">
        <v>29</v>
      </c>
      <c r="E1407" s="314">
        <v>228400</v>
      </c>
      <c r="F1407" s="313" t="s">
        <v>99</v>
      </c>
      <c r="G1407" s="315" t="s">
        <v>1328</v>
      </c>
    </row>
    <row r="1408" spans="1:7" s="310" customFormat="1" ht="9" customHeight="1" x14ac:dyDescent="0.2">
      <c r="A1408" s="311">
        <v>1405</v>
      </c>
      <c r="B1408" s="312">
        <v>45282</v>
      </c>
      <c r="C1408" s="313" t="s">
        <v>98</v>
      </c>
      <c r="D1408" s="313" t="s">
        <v>29</v>
      </c>
      <c r="E1408" s="314">
        <v>600000</v>
      </c>
      <c r="F1408" s="313" t="s">
        <v>99</v>
      </c>
      <c r="G1408" s="315" t="s">
        <v>1331</v>
      </c>
    </row>
    <row r="1409" spans="1:7" s="310" customFormat="1" ht="9" customHeight="1" x14ac:dyDescent="0.2">
      <c r="A1409" s="311">
        <v>1406</v>
      </c>
      <c r="B1409" s="312">
        <v>45282</v>
      </c>
      <c r="C1409" s="313" t="s">
        <v>98</v>
      </c>
      <c r="D1409" s="313" t="s">
        <v>29</v>
      </c>
      <c r="E1409" s="314">
        <v>50000</v>
      </c>
      <c r="F1409" s="313" t="s">
        <v>99</v>
      </c>
      <c r="G1409" s="315" t="s">
        <v>1332</v>
      </c>
    </row>
    <row r="1410" spans="1:7" s="310" customFormat="1" ht="9" customHeight="1" x14ac:dyDescent="0.2">
      <c r="A1410" s="311">
        <v>1407</v>
      </c>
      <c r="B1410" s="312">
        <v>45282</v>
      </c>
      <c r="C1410" s="313" t="s">
        <v>98</v>
      </c>
      <c r="D1410" s="313" t="s">
        <v>29</v>
      </c>
      <c r="E1410" s="314">
        <v>450000</v>
      </c>
      <c r="F1410" s="313" t="s">
        <v>99</v>
      </c>
      <c r="G1410" s="315" t="s">
        <v>1333</v>
      </c>
    </row>
    <row r="1411" spans="1:7" s="310" customFormat="1" ht="9" customHeight="1" x14ac:dyDescent="0.2">
      <c r="A1411" s="311">
        <v>1408</v>
      </c>
      <c r="B1411" s="312">
        <v>45282</v>
      </c>
      <c r="C1411" s="313" t="s">
        <v>98</v>
      </c>
      <c r="D1411" s="313" t="s">
        <v>29</v>
      </c>
      <c r="E1411" s="314">
        <v>9231950</v>
      </c>
      <c r="F1411" s="313" t="s">
        <v>99</v>
      </c>
      <c r="G1411" s="315" t="s">
        <v>1334</v>
      </c>
    </row>
    <row r="1412" spans="1:7" s="310" customFormat="1" ht="9" customHeight="1" x14ac:dyDescent="0.2">
      <c r="A1412" s="311">
        <v>1409</v>
      </c>
      <c r="B1412" s="312">
        <v>45282</v>
      </c>
      <c r="C1412" s="313" t="s">
        <v>98</v>
      </c>
      <c r="D1412" s="313" t="s">
        <v>29</v>
      </c>
      <c r="E1412" s="314">
        <v>227150</v>
      </c>
      <c r="F1412" s="313" t="s">
        <v>99</v>
      </c>
      <c r="G1412" s="315" t="s">
        <v>1016</v>
      </c>
    </row>
    <row r="1413" spans="1:7" s="310" customFormat="1" ht="9" customHeight="1" x14ac:dyDescent="0.2">
      <c r="A1413" s="311">
        <v>1410</v>
      </c>
      <c r="B1413" s="312">
        <v>45282</v>
      </c>
      <c r="C1413" s="313" t="s">
        <v>98</v>
      </c>
      <c r="D1413" s="313" t="s">
        <v>29</v>
      </c>
      <c r="E1413" s="314">
        <v>50000</v>
      </c>
      <c r="F1413" s="313" t="s">
        <v>99</v>
      </c>
      <c r="G1413" s="315" t="s">
        <v>1335</v>
      </c>
    </row>
    <row r="1414" spans="1:7" s="310" customFormat="1" ht="9" customHeight="1" x14ac:dyDescent="0.2">
      <c r="A1414" s="311">
        <v>1411</v>
      </c>
      <c r="B1414" s="312">
        <v>45282</v>
      </c>
      <c r="C1414" s="313" t="s">
        <v>98</v>
      </c>
      <c r="D1414" s="313" t="s">
        <v>29</v>
      </c>
      <c r="E1414" s="314">
        <v>1550000</v>
      </c>
      <c r="F1414" s="313" t="s">
        <v>99</v>
      </c>
      <c r="G1414" s="315" t="s">
        <v>1336</v>
      </c>
    </row>
    <row r="1415" spans="1:7" s="310" customFormat="1" ht="9" customHeight="1" x14ac:dyDescent="0.2">
      <c r="A1415" s="311">
        <v>1412</v>
      </c>
      <c r="B1415" s="312">
        <v>45282</v>
      </c>
      <c r="C1415" s="313" t="s">
        <v>98</v>
      </c>
      <c r="D1415" s="313" t="s">
        <v>29</v>
      </c>
      <c r="E1415" s="314">
        <v>1100000</v>
      </c>
      <c r="F1415" s="313" t="s">
        <v>99</v>
      </c>
      <c r="G1415" s="315" t="s">
        <v>1337</v>
      </c>
    </row>
    <row r="1416" spans="1:7" s="310" customFormat="1" ht="9" customHeight="1" x14ac:dyDescent="0.2">
      <c r="A1416" s="311">
        <v>1413</v>
      </c>
      <c r="B1416" s="312">
        <v>45282</v>
      </c>
      <c r="C1416" s="313" t="s">
        <v>98</v>
      </c>
      <c r="D1416" s="313" t="s">
        <v>29</v>
      </c>
      <c r="E1416" s="314">
        <v>1450000</v>
      </c>
      <c r="F1416" s="313" t="s">
        <v>99</v>
      </c>
      <c r="G1416" s="315" t="s">
        <v>1338</v>
      </c>
    </row>
    <row r="1417" spans="1:7" s="310" customFormat="1" ht="9" customHeight="1" x14ac:dyDescent="0.2">
      <c r="A1417" s="311">
        <v>1414</v>
      </c>
      <c r="B1417" s="312">
        <v>45282</v>
      </c>
      <c r="C1417" s="313" t="s">
        <v>98</v>
      </c>
      <c r="D1417" s="313" t="s">
        <v>29</v>
      </c>
      <c r="E1417" s="314">
        <v>1000000</v>
      </c>
      <c r="F1417" s="313" t="s">
        <v>99</v>
      </c>
      <c r="G1417" s="315" t="s">
        <v>1339</v>
      </c>
    </row>
    <row r="1418" spans="1:7" s="310" customFormat="1" ht="9" customHeight="1" x14ac:dyDescent="0.2">
      <c r="A1418" s="311">
        <v>1415</v>
      </c>
      <c r="B1418" s="312">
        <v>45282</v>
      </c>
      <c r="C1418" s="313" t="s">
        <v>98</v>
      </c>
      <c r="D1418" s="313" t="s">
        <v>29</v>
      </c>
      <c r="E1418" s="314">
        <v>299250</v>
      </c>
      <c r="F1418" s="313" t="s">
        <v>99</v>
      </c>
      <c r="G1418" s="315" t="s">
        <v>1340</v>
      </c>
    </row>
    <row r="1419" spans="1:7" s="310" customFormat="1" ht="9" customHeight="1" x14ac:dyDescent="0.2">
      <c r="A1419" s="311">
        <v>1416</v>
      </c>
      <c r="B1419" s="312">
        <v>45282</v>
      </c>
      <c r="C1419" s="313" t="s">
        <v>98</v>
      </c>
      <c r="D1419" s="313" t="s">
        <v>29</v>
      </c>
      <c r="E1419" s="314">
        <v>688270</v>
      </c>
      <c r="F1419" s="313" t="s">
        <v>99</v>
      </c>
      <c r="G1419" s="315" t="s">
        <v>1341</v>
      </c>
    </row>
    <row r="1420" spans="1:7" s="310" customFormat="1" ht="9" customHeight="1" x14ac:dyDescent="0.2">
      <c r="A1420" s="311">
        <v>1417</v>
      </c>
      <c r="B1420" s="312">
        <v>45282</v>
      </c>
      <c r="C1420" s="313" t="s">
        <v>98</v>
      </c>
      <c r="D1420" s="313" t="s">
        <v>29</v>
      </c>
      <c r="E1420" s="314">
        <v>150000</v>
      </c>
      <c r="F1420" s="313" t="s">
        <v>99</v>
      </c>
      <c r="G1420" s="315" t="s">
        <v>1342</v>
      </c>
    </row>
    <row r="1421" spans="1:7" s="310" customFormat="1" ht="9" customHeight="1" x14ac:dyDescent="0.2">
      <c r="A1421" s="311">
        <v>1418</v>
      </c>
      <c r="B1421" s="312">
        <v>45282</v>
      </c>
      <c r="C1421" s="313" t="s">
        <v>98</v>
      </c>
      <c r="D1421" s="313" t="s">
        <v>29</v>
      </c>
      <c r="E1421" s="314">
        <v>164000</v>
      </c>
      <c r="F1421" s="313" t="s">
        <v>99</v>
      </c>
      <c r="G1421" s="315" t="s">
        <v>1343</v>
      </c>
    </row>
    <row r="1422" spans="1:7" s="310" customFormat="1" ht="9" customHeight="1" x14ac:dyDescent="0.2">
      <c r="A1422" s="311">
        <v>1419</v>
      </c>
      <c r="B1422" s="312">
        <v>45282</v>
      </c>
      <c r="C1422" s="313" t="s">
        <v>98</v>
      </c>
      <c r="D1422" s="313" t="s">
        <v>29</v>
      </c>
      <c r="E1422" s="314">
        <v>150000</v>
      </c>
      <c r="F1422" s="313" t="s">
        <v>99</v>
      </c>
      <c r="G1422" s="315" t="s">
        <v>1344</v>
      </c>
    </row>
    <row r="1423" spans="1:7" s="310" customFormat="1" ht="9" customHeight="1" x14ac:dyDescent="0.2">
      <c r="A1423" s="311">
        <v>1420</v>
      </c>
      <c r="B1423" s="312">
        <v>45282</v>
      </c>
      <c r="C1423" s="313" t="s">
        <v>98</v>
      </c>
      <c r="D1423" s="313" t="s">
        <v>29</v>
      </c>
      <c r="E1423" s="314">
        <v>39800</v>
      </c>
      <c r="F1423" s="313" t="s">
        <v>99</v>
      </c>
      <c r="G1423" s="315" t="s">
        <v>1345</v>
      </c>
    </row>
    <row r="1424" spans="1:7" s="310" customFormat="1" ht="9" customHeight="1" x14ac:dyDescent="0.2">
      <c r="A1424" s="311">
        <v>1421</v>
      </c>
      <c r="B1424" s="312">
        <v>45282</v>
      </c>
      <c r="C1424" s="313" t="s">
        <v>98</v>
      </c>
      <c r="D1424" s="313" t="s">
        <v>29</v>
      </c>
      <c r="E1424" s="314">
        <v>222500</v>
      </c>
      <c r="F1424" s="313" t="s">
        <v>99</v>
      </c>
      <c r="G1424" s="315" t="s">
        <v>1346</v>
      </c>
    </row>
    <row r="1425" spans="1:7" s="310" customFormat="1" ht="9" customHeight="1" x14ac:dyDescent="0.2">
      <c r="A1425" s="311">
        <v>1422</v>
      </c>
      <c r="B1425" s="312">
        <v>45282</v>
      </c>
      <c r="C1425" s="313" t="s">
        <v>98</v>
      </c>
      <c r="D1425" s="313" t="s">
        <v>29</v>
      </c>
      <c r="E1425" s="314">
        <v>1840200</v>
      </c>
      <c r="F1425" s="313" t="s">
        <v>99</v>
      </c>
      <c r="G1425" s="315" t="s">
        <v>1347</v>
      </c>
    </row>
    <row r="1426" spans="1:7" s="310" customFormat="1" ht="9" customHeight="1" x14ac:dyDescent="0.2">
      <c r="A1426" s="311">
        <v>1423</v>
      </c>
      <c r="B1426" s="312">
        <v>45282</v>
      </c>
      <c r="C1426" s="313" t="s">
        <v>98</v>
      </c>
      <c r="D1426" s="313" t="s">
        <v>29</v>
      </c>
      <c r="E1426" s="314">
        <v>400000</v>
      </c>
      <c r="F1426" s="313" t="s">
        <v>99</v>
      </c>
      <c r="G1426" s="315" t="s">
        <v>1348</v>
      </c>
    </row>
    <row r="1427" spans="1:7" s="310" customFormat="1" ht="9" customHeight="1" x14ac:dyDescent="0.2">
      <c r="A1427" s="311">
        <v>1424</v>
      </c>
      <c r="B1427" s="312">
        <v>45282</v>
      </c>
      <c r="C1427" s="313" t="s">
        <v>98</v>
      </c>
      <c r="D1427" s="313" t="s">
        <v>29</v>
      </c>
      <c r="E1427" s="314">
        <v>105000</v>
      </c>
      <c r="F1427" s="313" t="s">
        <v>99</v>
      </c>
      <c r="G1427" s="315" t="s">
        <v>1349</v>
      </c>
    </row>
    <row r="1428" spans="1:7" s="310" customFormat="1" ht="9" customHeight="1" x14ac:dyDescent="0.2">
      <c r="A1428" s="311">
        <v>1425</v>
      </c>
      <c r="B1428" s="312">
        <v>45282</v>
      </c>
      <c r="C1428" s="313" t="s">
        <v>98</v>
      </c>
      <c r="D1428" s="313" t="s">
        <v>29</v>
      </c>
      <c r="E1428" s="314">
        <v>37781980</v>
      </c>
      <c r="F1428" s="313" t="s">
        <v>99</v>
      </c>
      <c r="G1428" s="315" t="s">
        <v>1350</v>
      </c>
    </row>
    <row r="1429" spans="1:7" s="310" customFormat="1" ht="9" customHeight="1" x14ac:dyDescent="0.2">
      <c r="A1429" s="311">
        <v>1426</v>
      </c>
      <c r="B1429" s="312">
        <v>45282</v>
      </c>
      <c r="C1429" s="313" t="s">
        <v>98</v>
      </c>
      <c r="D1429" s="313" t="s">
        <v>29</v>
      </c>
      <c r="E1429" s="314">
        <v>10927240</v>
      </c>
      <c r="F1429" s="313" t="s">
        <v>99</v>
      </c>
      <c r="G1429" s="315" t="s">
        <v>1350</v>
      </c>
    </row>
    <row r="1430" spans="1:7" s="310" customFormat="1" ht="9" customHeight="1" x14ac:dyDescent="0.2">
      <c r="A1430" s="311">
        <v>1427</v>
      </c>
      <c r="B1430" s="312">
        <v>45282</v>
      </c>
      <c r="C1430" s="313" t="s">
        <v>98</v>
      </c>
      <c r="D1430" s="313" t="s">
        <v>29</v>
      </c>
      <c r="E1430" s="314">
        <v>400000</v>
      </c>
      <c r="F1430" s="313" t="s">
        <v>99</v>
      </c>
      <c r="G1430" s="315" t="s">
        <v>1351</v>
      </c>
    </row>
    <row r="1431" spans="1:7" s="310" customFormat="1" ht="9" customHeight="1" x14ac:dyDescent="0.2">
      <c r="A1431" s="311">
        <v>1428</v>
      </c>
      <c r="B1431" s="312">
        <v>45282</v>
      </c>
      <c r="C1431" s="313" t="s">
        <v>98</v>
      </c>
      <c r="D1431" s="313" t="s">
        <v>29</v>
      </c>
      <c r="E1431" s="314">
        <v>58280</v>
      </c>
      <c r="F1431" s="313" t="s">
        <v>99</v>
      </c>
      <c r="G1431" s="315" t="s">
        <v>1352</v>
      </c>
    </row>
    <row r="1432" spans="1:7" s="310" customFormat="1" ht="9" customHeight="1" x14ac:dyDescent="0.2">
      <c r="A1432" s="305">
        <v>1429</v>
      </c>
      <c r="B1432" s="306">
        <v>45282</v>
      </c>
      <c r="C1432" s="307" t="s">
        <v>98</v>
      </c>
      <c r="D1432" s="307" t="s">
        <v>29</v>
      </c>
      <c r="E1432" s="308">
        <v>450000</v>
      </c>
      <c r="F1432" s="307" t="s">
        <v>99</v>
      </c>
      <c r="G1432" s="309" t="s">
        <v>1109</v>
      </c>
    </row>
    <row r="1433" spans="1:7" s="310" customFormat="1" ht="9" customHeight="1" x14ac:dyDescent="0.2">
      <c r="A1433" s="311">
        <v>1430</v>
      </c>
      <c r="B1433" s="312">
        <v>45282</v>
      </c>
      <c r="C1433" s="313" t="s">
        <v>98</v>
      </c>
      <c r="D1433" s="313" t="s">
        <v>29</v>
      </c>
      <c r="E1433" s="314">
        <v>2000000</v>
      </c>
      <c r="F1433" s="313" t="s">
        <v>99</v>
      </c>
      <c r="G1433" s="315" t="s">
        <v>1353</v>
      </c>
    </row>
    <row r="1434" spans="1:7" s="310" customFormat="1" ht="9" customHeight="1" x14ac:dyDescent="0.2">
      <c r="A1434" s="311">
        <v>1431</v>
      </c>
      <c r="B1434" s="312">
        <v>45282</v>
      </c>
      <c r="C1434" s="313" t="s">
        <v>98</v>
      </c>
      <c r="D1434" s="313" t="s">
        <v>29</v>
      </c>
      <c r="E1434" s="314">
        <v>700000</v>
      </c>
      <c r="F1434" s="313" t="s">
        <v>99</v>
      </c>
      <c r="G1434" s="315" t="s">
        <v>1354</v>
      </c>
    </row>
    <row r="1435" spans="1:7" s="310" customFormat="1" ht="9" customHeight="1" x14ac:dyDescent="0.2">
      <c r="A1435" s="311">
        <v>1432</v>
      </c>
      <c r="B1435" s="312">
        <v>45282</v>
      </c>
      <c r="C1435" s="313" t="s">
        <v>98</v>
      </c>
      <c r="D1435" s="313" t="s">
        <v>29</v>
      </c>
      <c r="E1435" s="314">
        <v>360000</v>
      </c>
      <c r="F1435" s="313" t="s">
        <v>99</v>
      </c>
      <c r="G1435" s="315" t="s">
        <v>1355</v>
      </c>
    </row>
    <row r="1436" spans="1:7" s="310" customFormat="1" ht="9" customHeight="1" x14ac:dyDescent="0.2">
      <c r="A1436" s="311">
        <v>1433</v>
      </c>
      <c r="B1436" s="312">
        <v>45282</v>
      </c>
      <c r="C1436" s="313" t="s">
        <v>98</v>
      </c>
      <c r="D1436" s="313" t="s">
        <v>29</v>
      </c>
      <c r="E1436" s="314">
        <v>444000</v>
      </c>
      <c r="F1436" s="313" t="s">
        <v>99</v>
      </c>
      <c r="G1436" s="315" t="s">
        <v>1356</v>
      </c>
    </row>
    <row r="1437" spans="1:7" s="310" customFormat="1" ht="9" customHeight="1" x14ac:dyDescent="0.2">
      <c r="A1437" s="311">
        <v>1434</v>
      </c>
      <c r="B1437" s="312">
        <v>45282</v>
      </c>
      <c r="C1437" s="313" t="s">
        <v>98</v>
      </c>
      <c r="D1437" s="313" t="s">
        <v>29</v>
      </c>
      <c r="E1437" s="314">
        <v>798000</v>
      </c>
      <c r="F1437" s="313" t="s">
        <v>99</v>
      </c>
      <c r="G1437" s="315" t="s">
        <v>1357</v>
      </c>
    </row>
    <row r="1438" spans="1:7" s="310" customFormat="1" ht="9" customHeight="1" x14ac:dyDescent="0.2">
      <c r="A1438" s="311">
        <v>1435</v>
      </c>
      <c r="B1438" s="312">
        <v>45282</v>
      </c>
      <c r="C1438" s="313" t="s">
        <v>98</v>
      </c>
      <c r="D1438" s="313" t="s">
        <v>29</v>
      </c>
      <c r="E1438" s="314">
        <v>260000</v>
      </c>
      <c r="F1438" s="313" t="s">
        <v>99</v>
      </c>
      <c r="G1438" s="315" t="s">
        <v>1358</v>
      </c>
    </row>
    <row r="1439" spans="1:7" s="310" customFormat="1" ht="9" customHeight="1" x14ac:dyDescent="0.2">
      <c r="A1439" s="311">
        <v>1436</v>
      </c>
      <c r="B1439" s="312">
        <v>45282</v>
      </c>
      <c r="C1439" s="313" t="s">
        <v>98</v>
      </c>
      <c r="D1439" s="313" t="s">
        <v>29</v>
      </c>
      <c r="E1439" s="314">
        <v>40820</v>
      </c>
      <c r="F1439" s="313" t="s">
        <v>99</v>
      </c>
      <c r="G1439" s="315" t="s">
        <v>1359</v>
      </c>
    </row>
    <row r="1440" spans="1:7" s="310" customFormat="1" ht="9" customHeight="1" x14ac:dyDescent="0.2">
      <c r="A1440" s="311">
        <v>1437</v>
      </c>
      <c r="B1440" s="312">
        <v>45282</v>
      </c>
      <c r="C1440" s="313" t="s">
        <v>98</v>
      </c>
      <c r="D1440" s="313" t="s">
        <v>29</v>
      </c>
      <c r="E1440" s="314">
        <v>200000</v>
      </c>
      <c r="F1440" s="313" t="s">
        <v>99</v>
      </c>
      <c r="G1440" s="315" t="s">
        <v>1360</v>
      </c>
    </row>
    <row r="1441" spans="1:7" s="310" customFormat="1" ht="9" customHeight="1" x14ac:dyDescent="0.2">
      <c r="A1441" s="311">
        <v>1438</v>
      </c>
      <c r="B1441" s="312">
        <v>45282</v>
      </c>
      <c r="C1441" s="313" t="s">
        <v>98</v>
      </c>
      <c r="D1441" s="313" t="s">
        <v>29</v>
      </c>
      <c r="E1441" s="314">
        <v>1298000</v>
      </c>
      <c r="F1441" s="313" t="s">
        <v>99</v>
      </c>
      <c r="G1441" s="315" t="s">
        <v>1361</v>
      </c>
    </row>
    <row r="1442" spans="1:7" s="310" customFormat="1" ht="9" customHeight="1" x14ac:dyDescent="0.2">
      <c r="A1442" s="311">
        <v>1439</v>
      </c>
      <c r="B1442" s="312">
        <v>45282</v>
      </c>
      <c r="C1442" s="313" t="s">
        <v>98</v>
      </c>
      <c r="D1442" s="313" t="s">
        <v>29</v>
      </c>
      <c r="E1442" s="314">
        <v>1850000</v>
      </c>
      <c r="F1442" s="313" t="s">
        <v>99</v>
      </c>
      <c r="G1442" s="315" t="s">
        <v>1362</v>
      </c>
    </row>
    <row r="1443" spans="1:7" s="310" customFormat="1" ht="9" customHeight="1" x14ac:dyDescent="0.2">
      <c r="A1443" s="311">
        <v>1440</v>
      </c>
      <c r="B1443" s="312">
        <v>45282</v>
      </c>
      <c r="C1443" s="313" t="s">
        <v>98</v>
      </c>
      <c r="D1443" s="313" t="s">
        <v>29</v>
      </c>
      <c r="E1443" s="314">
        <v>7000</v>
      </c>
      <c r="F1443" s="313" t="s">
        <v>99</v>
      </c>
      <c r="G1443" s="315" t="s">
        <v>746</v>
      </c>
    </row>
    <row r="1444" spans="1:7" s="310" customFormat="1" ht="9" customHeight="1" x14ac:dyDescent="0.2">
      <c r="A1444" s="311">
        <v>1441</v>
      </c>
      <c r="B1444" s="312">
        <v>45286</v>
      </c>
      <c r="C1444" s="313" t="s">
        <v>98</v>
      </c>
      <c r="D1444" s="313" t="s">
        <v>29</v>
      </c>
      <c r="E1444" s="314">
        <v>92000</v>
      </c>
      <c r="F1444" s="313" t="s">
        <v>99</v>
      </c>
      <c r="G1444" s="315" t="s">
        <v>746</v>
      </c>
    </row>
    <row r="1445" spans="1:7" s="310" customFormat="1" ht="9" customHeight="1" x14ac:dyDescent="0.2">
      <c r="A1445" s="311">
        <v>1442</v>
      </c>
      <c r="B1445" s="312">
        <v>45286</v>
      </c>
      <c r="C1445" s="313" t="s">
        <v>98</v>
      </c>
      <c r="D1445" s="313" t="s">
        <v>29</v>
      </c>
      <c r="E1445" s="314">
        <v>100000</v>
      </c>
      <c r="F1445" s="313" t="s">
        <v>99</v>
      </c>
      <c r="G1445" s="315" t="s">
        <v>1363</v>
      </c>
    </row>
    <row r="1446" spans="1:7" s="310" customFormat="1" ht="9" customHeight="1" x14ac:dyDescent="0.2">
      <c r="A1446" s="311">
        <v>1443</v>
      </c>
      <c r="B1446" s="312">
        <v>45286</v>
      </c>
      <c r="C1446" s="313" t="s">
        <v>98</v>
      </c>
      <c r="D1446" s="313" t="s">
        <v>29</v>
      </c>
      <c r="E1446" s="314">
        <v>130000</v>
      </c>
      <c r="F1446" s="313" t="s">
        <v>99</v>
      </c>
      <c r="G1446" s="315" t="s">
        <v>1364</v>
      </c>
    </row>
    <row r="1447" spans="1:7" s="310" customFormat="1" ht="9" customHeight="1" x14ac:dyDescent="0.2">
      <c r="A1447" s="311">
        <v>1444</v>
      </c>
      <c r="B1447" s="312">
        <v>45286</v>
      </c>
      <c r="C1447" s="313" t="s">
        <v>98</v>
      </c>
      <c r="D1447" s="313" t="s">
        <v>29</v>
      </c>
      <c r="E1447" s="314">
        <v>120000</v>
      </c>
      <c r="F1447" s="313" t="s">
        <v>99</v>
      </c>
      <c r="G1447" s="315" t="s">
        <v>1365</v>
      </c>
    </row>
    <row r="1448" spans="1:7" s="310" customFormat="1" ht="9" customHeight="1" x14ac:dyDescent="0.2">
      <c r="A1448" s="311">
        <v>1445</v>
      </c>
      <c r="B1448" s="312">
        <v>45286</v>
      </c>
      <c r="C1448" s="313" t="s">
        <v>98</v>
      </c>
      <c r="D1448" s="313" t="s">
        <v>29</v>
      </c>
      <c r="E1448" s="314">
        <v>851000</v>
      </c>
      <c r="F1448" s="313" t="s">
        <v>99</v>
      </c>
      <c r="G1448" s="315" t="s">
        <v>1366</v>
      </c>
    </row>
    <row r="1449" spans="1:7" s="310" customFormat="1" ht="9" customHeight="1" x14ac:dyDescent="0.2">
      <c r="A1449" s="311">
        <v>1446</v>
      </c>
      <c r="B1449" s="312">
        <v>45286</v>
      </c>
      <c r="C1449" s="313" t="s">
        <v>98</v>
      </c>
      <c r="D1449" s="313" t="s">
        <v>29</v>
      </c>
      <c r="E1449" s="314">
        <v>299690</v>
      </c>
      <c r="F1449" s="313" t="s">
        <v>99</v>
      </c>
      <c r="G1449" s="315" t="s">
        <v>1367</v>
      </c>
    </row>
    <row r="1450" spans="1:7" s="310" customFormat="1" ht="9" customHeight="1" x14ac:dyDescent="0.2">
      <c r="A1450" s="311">
        <v>1447</v>
      </c>
      <c r="B1450" s="312">
        <v>45286</v>
      </c>
      <c r="C1450" s="313" t="s">
        <v>98</v>
      </c>
      <c r="D1450" s="313" t="s">
        <v>29</v>
      </c>
      <c r="E1450" s="314">
        <v>253001</v>
      </c>
      <c r="F1450" s="313" t="s">
        <v>99</v>
      </c>
      <c r="G1450" s="315" t="s">
        <v>1368</v>
      </c>
    </row>
    <row r="1451" spans="1:7" s="310" customFormat="1" ht="9" customHeight="1" x14ac:dyDescent="0.2">
      <c r="A1451" s="311">
        <v>1448</v>
      </c>
      <c r="B1451" s="312">
        <v>45286</v>
      </c>
      <c r="C1451" s="313" t="s">
        <v>98</v>
      </c>
      <c r="D1451" s="313" t="s">
        <v>29</v>
      </c>
      <c r="E1451" s="314">
        <v>940230</v>
      </c>
      <c r="F1451" s="313" t="s">
        <v>99</v>
      </c>
      <c r="G1451" s="315" t="s">
        <v>1369</v>
      </c>
    </row>
    <row r="1452" spans="1:7" s="310" customFormat="1" ht="9" customHeight="1" x14ac:dyDescent="0.2">
      <c r="A1452" s="311">
        <v>1449</v>
      </c>
      <c r="B1452" s="312">
        <v>45286</v>
      </c>
      <c r="C1452" s="313" t="s">
        <v>98</v>
      </c>
      <c r="D1452" s="313" t="s">
        <v>29</v>
      </c>
      <c r="E1452" s="314">
        <v>253000</v>
      </c>
      <c r="F1452" s="313" t="s">
        <v>99</v>
      </c>
      <c r="G1452" s="315" t="s">
        <v>1370</v>
      </c>
    </row>
    <row r="1453" spans="1:7" s="310" customFormat="1" ht="9" customHeight="1" x14ac:dyDescent="0.2">
      <c r="A1453" s="311">
        <v>1450</v>
      </c>
      <c r="B1453" s="312">
        <v>45286</v>
      </c>
      <c r="C1453" s="313" t="s">
        <v>98</v>
      </c>
      <c r="D1453" s="313" t="s">
        <v>29</v>
      </c>
      <c r="E1453" s="314">
        <v>210000</v>
      </c>
      <c r="F1453" s="313" t="s">
        <v>99</v>
      </c>
      <c r="G1453" s="315" t="s">
        <v>1371</v>
      </c>
    </row>
    <row r="1454" spans="1:7" s="310" customFormat="1" ht="9" customHeight="1" x14ac:dyDescent="0.2">
      <c r="A1454" s="311">
        <v>1451</v>
      </c>
      <c r="B1454" s="312">
        <v>45286</v>
      </c>
      <c r="C1454" s="313" t="s">
        <v>98</v>
      </c>
      <c r="D1454" s="313" t="s">
        <v>29</v>
      </c>
      <c r="E1454" s="314">
        <v>119000</v>
      </c>
      <c r="F1454" s="313" t="s">
        <v>99</v>
      </c>
      <c r="G1454" s="315" t="s">
        <v>1372</v>
      </c>
    </row>
    <row r="1455" spans="1:7" s="310" customFormat="1" ht="9" customHeight="1" x14ac:dyDescent="0.2">
      <c r="A1455" s="311">
        <v>1452</v>
      </c>
      <c r="B1455" s="312">
        <v>45286</v>
      </c>
      <c r="C1455" s="313" t="s">
        <v>98</v>
      </c>
      <c r="D1455" s="313" t="s">
        <v>29</v>
      </c>
      <c r="E1455" s="314">
        <v>500000</v>
      </c>
      <c r="F1455" s="313" t="s">
        <v>99</v>
      </c>
      <c r="G1455" s="315" t="s">
        <v>1373</v>
      </c>
    </row>
    <row r="1456" spans="1:7" s="310" customFormat="1" ht="9" customHeight="1" x14ac:dyDescent="0.2">
      <c r="A1456" s="311">
        <v>1453</v>
      </c>
      <c r="B1456" s="312">
        <v>45286</v>
      </c>
      <c r="C1456" s="313" t="s">
        <v>98</v>
      </c>
      <c r="D1456" s="313" t="s">
        <v>29</v>
      </c>
      <c r="E1456" s="314">
        <v>644830</v>
      </c>
      <c r="F1456" s="313" t="s">
        <v>99</v>
      </c>
      <c r="G1456" s="315" t="s">
        <v>758</v>
      </c>
    </row>
    <row r="1457" spans="1:7" s="310" customFormat="1" ht="9" customHeight="1" x14ac:dyDescent="0.2">
      <c r="A1457" s="311">
        <v>1454</v>
      </c>
      <c r="B1457" s="312">
        <v>45286</v>
      </c>
      <c r="C1457" s="313" t="s">
        <v>98</v>
      </c>
      <c r="D1457" s="313" t="s">
        <v>29</v>
      </c>
      <c r="E1457" s="314">
        <v>400000</v>
      </c>
      <c r="F1457" s="313" t="s">
        <v>99</v>
      </c>
      <c r="G1457" s="315" t="s">
        <v>1374</v>
      </c>
    </row>
    <row r="1458" spans="1:7" s="310" customFormat="1" ht="9" customHeight="1" x14ac:dyDescent="0.2">
      <c r="A1458" s="311">
        <v>1455</v>
      </c>
      <c r="B1458" s="312">
        <v>45286</v>
      </c>
      <c r="C1458" s="313" t="s">
        <v>98</v>
      </c>
      <c r="D1458" s="313" t="s">
        <v>29</v>
      </c>
      <c r="E1458" s="314">
        <v>99000</v>
      </c>
      <c r="F1458" s="313" t="s">
        <v>99</v>
      </c>
      <c r="G1458" s="315" t="s">
        <v>972</v>
      </c>
    </row>
    <row r="1459" spans="1:7" s="310" customFormat="1" ht="9" customHeight="1" x14ac:dyDescent="0.2">
      <c r="A1459" s="311">
        <v>1456</v>
      </c>
      <c r="B1459" s="312">
        <v>45286</v>
      </c>
      <c r="C1459" s="313" t="s">
        <v>98</v>
      </c>
      <c r="D1459" s="313" t="s">
        <v>29</v>
      </c>
      <c r="E1459" s="314">
        <v>261040</v>
      </c>
      <c r="F1459" s="313" t="s">
        <v>99</v>
      </c>
      <c r="G1459" s="315" t="s">
        <v>1375</v>
      </c>
    </row>
    <row r="1460" spans="1:7" s="310" customFormat="1" ht="9" customHeight="1" x14ac:dyDescent="0.2">
      <c r="A1460" s="311">
        <v>1457</v>
      </c>
      <c r="B1460" s="312">
        <v>45286</v>
      </c>
      <c r="C1460" s="313" t="s">
        <v>98</v>
      </c>
      <c r="D1460" s="313" t="s">
        <v>29</v>
      </c>
      <c r="E1460" s="314">
        <v>200340</v>
      </c>
      <c r="F1460" s="313" t="s">
        <v>99</v>
      </c>
      <c r="G1460" s="315" t="s">
        <v>1376</v>
      </c>
    </row>
    <row r="1461" spans="1:7" s="310" customFormat="1" ht="9" customHeight="1" x14ac:dyDescent="0.2">
      <c r="A1461" s="311">
        <v>1458</v>
      </c>
      <c r="B1461" s="312">
        <v>45286</v>
      </c>
      <c r="C1461" s="313" t="s">
        <v>98</v>
      </c>
      <c r="D1461" s="313" t="s">
        <v>29</v>
      </c>
      <c r="E1461" s="314">
        <v>481560</v>
      </c>
      <c r="F1461" s="313" t="s">
        <v>99</v>
      </c>
      <c r="G1461" s="315" t="s">
        <v>474</v>
      </c>
    </row>
    <row r="1462" spans="1:7" s="310" customFormat="1" ht="9" customHeight="1" x14ac:dyDescent="0.2">
      <c r="A1462" s="311">
        <v>1459</v>
      </c>
      <c r="B1462" s="312">
        <v>45286</v>
      </c>
      <c r="C1462" s="313" t="s">
        <v>98</v>
      </c>
      <c r="D1462" s="313" t="s">
        <v>29</v>
      </c>
      <c r="E1462" s="314">
        <v>253000</v>
      </c>
      <c r="F1462" s="313" t="s">
        <v>99</v>
      </c>
      <c r="G1462" s="315" t="s">
        <v>1370</v>
      </c>
    </row>
    <row r="1463" spans="1:7" s="310" customFormat="1" ht="9" customHeight="1" x14ac:dyDescent="0.2">
      <c r="A1463" s="311">
        <v>1460</v>
      </c>
      <c r="B1463" s="312">
        <v>45286</v>
      </c>
      <c r="C1463" s="313" t="s">
        <v>98</v>
      </c>
      <c r="D1463" s="313" t="s">
        <v>29</v>
      </c>
      <c r="E1463" s="314">
        <v>1332760</v>
      </c>
      <c r="F1463" s="313" t="s">
        <v>99</v>
      </c>
      <c r="G1463" s="315" t="s">
        <v>1377</v>
      </c>
    </row>
    <row r="1464" spans="1:7" s="310" customFormat="1" ht="9" customHeight="1" x14ac:dyDescent="0.2">
      <c r="A1464" s="311">
        <v>1461</v>
      </c>
      <c r="B1464" s="312">
        <v>45287</v>
      </c>
      <c r="C1464" s="313" t="s">
        <v>98</v>
      </c>
      <c r="D1464" s="313" t="s">
        <v>29</v>
      </c>
      <c r="E1464" s="314">
        <v>85440</v>
      </c>
      <c r="F1464" s="313" t="s">
        <v>99</v>
      </c>
      <c r="G1464" s="315" t="s">
        <v>1378</v>
      </c>
    </row>
    <row r="1465" spans="1:7" s="310" customFormat="1" ht="9" customHeight="1" x14ac:dyDescent="0.2">
      <c r="A1465" s="311">
        <v>1462</v>
      </c>
      <c r="B1465" s="312">
        <v>45287</v>
      </c>
      <c r="C1465" s="313" t="s">
        <v>98</v>
      </c>
      <c r="D1465" s="313" t="s">
        <v>29</v>
      </c>
      <c r="E1465" s="314">
        <v>313800</v>
      </c>
      <c r="F1465" s="313" t="s">
        <v>99</v>
      </c>
      <c r="G1465" s="315" t="s">
        <v>1379</v>
      </c>
    </row>
    <row r="1466" spans="1:7" s="310" customFormat="1" ht="9" customHeight="1" x14ac:dyDescent="0.2">
      <c r="A1466" s="311">
        <v>1463</v>
      </c>
      <c r="B1466" s="312">
        <v>45287</v>
      </c>
      <c r="C1466" s="313" t="s">
        <v>98</v>
      </c>
      <c r="D1466" s="313" t="s">
        <v>29</v>
      </c>
      <c r="E1466" s="314">
        <v>80000</v>
      </c>
      <c r="F1466" s="313" t="s">
        <v>99</v>
      </c>
      <c r="G1466" s="315" t="s">
        <v>1373</v>
      </c>
    </row>
    <row r="1467" spans="1:7" s="310" customFormat="1" ht="9" customHeight="1" x14ac:dyDescent="0.2">
      <c r="A1467" s="311">
        <v>1464</v>
      </c>
      <c r="B1467" s="312">
        <v>45287</v>
      </c>
      <c r="C1467" s="313" t="s">
        <v>98</v>
      </c>
      <c r="D1467" s="313" t="s">
        <v>29</v>
      </c>
      <c r="E1467" s="314">
        <v>454250</v>
      </c>
      <c r="F1467" s="313" t="s">
        <v>99</v>
      </c>
      <c r="G1467" s="315" t="s">
        <v>474</v>
      </c>
    </row>
    <row r="1468" spans="1:7" s="310" customFormat="1" ht="9" customHeight="1" x14ac:dyDescent="0.2">
      <c r="A1468" s="311">
        <v>1465</v>
      </c>
      <c r="B1468" s="312">
        <v>45287</v>
      </c>
      <c r="C1468" s="313" t="s">
        <v>98</v>
      </c>
      <c r="D1468" s="313" t="s">
        <v>29</v>
      </c>
      <c r="E1468" s="314">
        <v>11100</v>
      </c>
      <c r="F1468" s="313" t="s">
        <v>99</v>
      </c>
      <c r="G1468" s="315" t="s">
        <v>1380</v>
      </c>
    </row>
    <row r="1469" spans="1:7" s="310" customFormat="1" ht="9" customHeight="1" x14ac:dyDescent="0.2">
      <c r="A1469" s="311">
        <v>1466</v>
      </c>
      <c r="B1469" s="312">
        <v>45287</v>
      </c>
      <c r="C1469" s="313" t="s">
        <v>98</v>
      </c>
      <c r="D1469" s="313" t="s">
        <v>29</v>
      </c>
      <c r="E1469" s="314">
        <v>575500</v>
      </c>
      <c r="F1469" s="313" t="s">
        <v>99</v>
      </c>
      <c r="G1469" s="315" t="s">
        <v>1381</v>
      </c>
    </row>
    <row r="1470" spans="1:7" s="310" customFormat="1" ht="9" customHeight="1" x14ac:dyDescent="0.2">
      <c r="A1470" s="311">
        <v>1467</v>
      </c>
      <c r="B1470" s="312">
        <v>45287</v>
      </c>
      <c r="C1470" s="313" t="s">
        <v>98</v>
      </c>
      <c r="D1470" s="313" t="s">
        <v>29</v>
      </c>
      <c r="E1470" s="314">
        <v>1717250</v>
      </c>
      <c r="F1470" s="313" t="s">
        <v>99</v>
      </c>
      <c r="G1470" s="315" t="s">
        <v>1382</v>
      </c>
    </row>
    <row r="1471" spans="1:7" s="310" customFormat="1" ht="9" customHeight="1" x14ac:dyDescent="0.2">
      <c r="A1471" s="311">
        <v>1468</v>
      </c>
      <c r="B1471" s="312">
        <v>45287</v>
      </c>
      <c r="C1471" s="313" t="s">
        <v>98</v>
      </c>
      <c r="D1471" s="313" t="s">
        <v>29</v>
      </c>
      <c r="E1471" s="314">
        <v>106840</v>
      </c>
      <c r="F1471" s="313" t="s">
        <v>99</v>
      </c>
      <c r="G1471" s="315" t="s">
        <v>1381</v>
      </c>
    </row>
    <row r="1472" spans="1:7" s="310" customFormat="1" ht="9" customHeight="1" x14ac:dyDescent="0.2">
      <c r="A1472" s="311">
        <v>1469</v>
      </c>
      <c r="B1472" s="312">
        <v>45287</v>
      </c>
      <c r="C1472" s="313" t="s">
        <v>98</v>
      </c>
      <c r="D1472" s="313" t="s">
        <v>29</v>
      </c>
      <c r="E1472" s="314">
        <v>341500</v>
      </c>
      <c r="F1472" s="313" t="s">
        <v>99</v>
      </c>
      <c r="G1472" s="315" t="s">
        <v>1383</v>
      </c>
    </row>
    <row r="1473" spans="1:7" s="310" customFormat="1" ht="9" customHeight="1" x14ac:dyDescent="0.2">
      <c r="A1473" s="311">
        <v>1470</v>
      </c>
      <c r="B1473" s="312">
        <v>45287</v>
      </c>
      <c r="C1473" s="313" t="s">
        <v>98</v>
      </c>
      <c r="D1473" s="313" t="s">
        <v>29</v>
      </c>
      <c r="E1473" s="314">
        <v>455650</v>
      </c>
      <c r="F1473" s="313" t="s">
        <v>99</v>
      </c>
      <c r="G1473" s="315" t="s">
        <v>1384</v>
      </c>
    </row>
    <row r="1474" spans="1:7" s="310" customFormat="1" ht="9" customHeight="1" x14ac:dyDescent="0.2">
      <c r="A1474" s="311">
        <v>1471</v>
      </c>
      <c r="B1474" s="312">
        <v>45287</v>
      </c>
      <c r="C1474" s="313" t="s">
        <v>98</v>
      </c>
      <c r="D1474" s="313" t="s">
        <v>29</v>
      </c>
      <c r="E1474" s="314">
        <v>57400</v>
      </c>
      <c r="F1474" s="313" t="s">
        <v>99</v>
      </c>
      <c r="G1474" s="315" t="s">
        <v>1385</v>
      </c>
    </row>
    <row r="1475" spans="1:7" s="310" customFormat="1" ht="9" customHeight="1" x14ac:dyDescent="0.2">
      <c r="A1475" s="311">
        <v>1472</v>
      </c>
      <c r="B1475" s="312">
        <v>45287</v>
      </c>
      <c r="C1475" s="313" t="s">
        <v>98</v>
      </c>
      <c r="D1475" s="313" t="s">
        <v>29</v>
      </c>
      <c r="E1475" s="314">
        <v>996400</v>
      </c>
      <c r="F1475" s="313" t="s">
        <v>99</v>
      </c>
      <c r="G1475" s="315" t="s">
        <v>1386</v>
      </c>
    </row>
    <row r="1476" spans="1:7" s="310" customFormat="1" ht="9" customHeight="1" x14ac:dyDescent="0.2">
      <c r="A1476" s="311">
        <v>1473</v>
      </c>
      <c r="B1476" s="312">
        <v>45288</v>
      </c>
      <c r="C1476" s="313" t="s">
        <v>98</v>
      </c>
      <c r="D1476" s="313" t="s">
        <v>29</v>
      </c>
      <c r="E1476" s="314">
        <v>20131</v>
      </c>
      <c r="F1476" s="313" t="s">
        <v>99</v>
      </c>
      <c r="G1476" s="315" t="s">
        <v>1387</v>
      </c>
    </row>
    <row r="1477" spans="1:7" s="310" customFormat="1" ht="9" customHeight="1" x14ac:dyDescent="0.2">
      <c r="A1477" s="311">
        <v>1474</v>
      </c>
      <c r="B1477" s="312">
        <v>45288</v>
      </c>
      <c r="C1477" s="313" t="s">
        <v>98</v>
      </c>
      <c r="D1477" s="313" t="s">
        <v>29</v>
      </c>
      <c r="E1477" s="314">
        <v>80000</v>
      </c>
      <c r="F1477" s="313" t="s">
        <v>99</v>
      </c>
      <c r="G1477" s="315" t="s">
        <v>1388</v>
      </c>
    </row>
    <row r="1478" spans="1:7" s="310" customFormat="1" ht="9" customHeight="1" x14ac:dyDescent="0.2">
      <c r="A1478" s="311">
        <v>1475</v>
      </c>
      <c r="B1478" s="312">
        <v>45288</v>
      </c>
      <c r="C1478" s="313" t="s">
        <v>98</v>
      </c>
      <c r="D1478" s="313" t="s">
        <v>29</v>
      </c>
      <c r="E1478" s="314">
        <v>83300</v>
      </c>
      <c r="F1478" s="313" t="s">
        <v>99</v>
      </c>
      <c r="G1478" s="315" t="s">
        <v>1388</v>
      </c>
    </row>
    <row r="1479" spans="1:7" s="310" customFormat="1" ht="9" customHeight="1" x14ac:dyDescent="0.2">
      <c r="A1479" s="311">
        <v>1476</v>
      </c>
      <c r="B1479" s="312">
        <v>45288</v>
      </c>
      <c r="C1479" s="313" t="s">
        <v>98</v>
      </c>
      <c r="D1479" s="313" t="s">
        <v>29</v>
      </c>
      <c r="E1479" s="314">
        <v>98460</v>
      </c>
      <c r="F1479" s="313" t="s">
        <v>99</v>
      </c>
      <c r="G1479" s="315" t="s">
        <v>1389</v>
      </c>
    </row>
    <row r="1480" spans="1:7" s="310" customFormat="1" ht="9" customHeight="1" x14ac:dyDescent="0.2">
      <c r="A1480" s="311">
        <v>1477</v>
      </c>
      <c r="B1480" s="312">
        <v>45288</v>
      </c>
      <c r="C1480" s="313" t="s">
        <v>98</v>
      </c>
      <c r="D1480" s="313" t="s">
        <v>29</v>
      </c>
      <c r="E1480" s="314">
        <v>12430</v>
      </c>
      <c r="F1480" s="313" t="s">
        <v>99</v>
      </c>
      <c r="G1480" s="315" t="s">
        <v>1390</v>
      </c>
    </row>
    <row r="1481" spans="1:7" s="310" customFormat="1" ht="9" customHeight="1" x14ac:dyDescent="0.2">
      <c r="A1481" s="311">
        <v>1478</v>
      </c>
      <c r="B1481" s="312">
        <v>45288</v>
      </c>
      <c r="C1481" s="313" t="s">
        <v>98</v>
      </c>
      <c r="D1481" s="313" t="s">
        <v>29</v>
      </c>
      <c r="E1481" s="314">
        <v>173660</v>
      </c>
      <c r="F1481" s="313" t="s">
        <v>99</v>
      </c>
      <c r="G1481" s="315" t="s">
        <v>1391</v>
      </c>
    </row>
    <row r="1482" spans="1:7" s="310" customFormat="1" ht="9" customHeight="1" x14ac:dyDescent="0.2">
      <c r="A1482" s="311">
        <v>1479</v>
      </c>
      <c r="B1482" s="312">
        <v>45288</v>
      </c>
      <c r="C1482" s="313" t="s">
        <v>98</v>
      </c>
      <c r="D1482" s="313" t="s">
        <v>29</v>
      </c>
      <c r="E1482" s="314">
        <v>312500</v>
      </c>
      <c r="F1482" s="313" t="s">
        <v>99</v>
      </c>
      <c r="G1482" s="315" t="s">
        <v>474</v>
      </c>
    </row>
    <row r="1483" spans="1:7" s="310" customFormat="1" ht="9" customHeight="1" x14ac:dyDescent="0.2">
      <c r="A1483" s="311">
        <v>1480</v>
      </c>
      <c r="B1483" s="312">
        <v>45288</v>
      </c>
      <c r="C1483" s="313" t="s">
        <v>98</v>
      </c>
      <c r="D1483" s="313" t="s">
        <v>29</v>
      </c>
      <c r="E1483" s="314">
        <v>89300</v>
      </c>
      <c r="F1483" s="313" t="s">
        <v>99</v>
      </c>
      <c r="G1483" s="315" t="s">
        <v>1392</v>
      </c>
    </row>
    <row r="1484" spans="1:7" s="310" customFormat="1" ht="9" customHeight="1" x14ac:dyDescent="0.2">
      <c r="A1484" s="311">
        <v>1481</v>
      </c>
      <c r="B1484" s="312">
        <v>45288</v>
      </c>
      <c r="C1484" s="313" t="s">
        <v>98</v>
      </c>
      <c r="D1484" s="313" t="s">
        <v>29</v>
      </c>
      <c r="E1484" s="314">
        <v>29300</v>
      </c>
      <c r="F1484" s="313" t="s">
        <v>99</v>
      </c>
      <c r="G1484" s="315" t="s">
        <v>1393</v>
      </c>
    </row>
    <row r="1485" spans="1:7" s="310" customFormat="1" ht="9" customHeight="1" x14ac:dyDescent="0.2">
      <c r="A1485" s="311">
        <v>1482</v>
      </c>
      <c r="B1485" s="312">
        <v>45288</v>
      </c>
      <c r="C1485" s="313" t="s">
        <v>98</v>
      </c>
      <c r="D1485" s="313" t="s">
        <v>29</v>
      </c>
      <c r="E1485" s="314">
        <v>466200</v>
      </c>
      <c r="F1485" s="313" t="s">
        <v>99</v>
      </c>
      <c r="G1485" s="315" t="s">
        <v>1394</v>
      </c>
    </row>
    <row r="1486" spans="1:7" s="310" customFormat="1" ht="9" customHeight="1" x14ac:dyDescent="0.2">
      <c r="A1486" s="311">
        <v>1483</v>
      </c>
      <c r="B1486" s="312">
        <v>45291</v>
      </c>
      <c r="C1486" s="313" t="s">
        <v>98</v>
      </c>
      <c r="D1486" s="313" t="s">
        <v>29</v>
      </c>
      <c r="E1486" s="314">
        <v>141725800</v>
      </c>
      <c r="F1486" s="313" t="s">
        <v>99</v>
      </c>
      <c r="G1486" s="315" t="s">
        <v>1395</v>
      </c>
    </row>
    <row r="1487" spans="1:7" s="310" customFormat="1" ht="9" customHeight="1" x14ac:dyDescent="0.2">
      <c r="A1487" s="311">
        <v>1484</v>
      </c>
      <c r="B1487" s="312">
        <v>45291</v>
      </c>
      <c r="C1487" s="313" t="s">
        <v>98</v>
      </c>
      <c r="D1487" s="313" t="s">
        <v>29</v>
      </c>
      <c r="E1487" s="314">
        <v>3173970</v>
      </c>
      <c r="F1487" s="313" t="s">
        <v>99</v>
      </c>
      <c r="G1487" s="315" t="s">
        <v>1396</v>
      </c>
    </row>
    <row r="1488" spans="1:7" s="310" customFormat="1" ht="9" customHeight="1" x14ac:dyDescent="0.2">
      <c r="A1488" s="311">
        <v>1485</v>
      </c>
      <c r="B1488" s="312">
        <v>45291</v>
      </c>
      <c r="C1488" s="313" t="s">
        <v>98</v>
      </c>
      <c r="D1488" s="313" t="s">
        <v>29</v>
      </c>
      <c r="E1488" s="314">
        <v>17123000</v>
      </c>
      <c r="F1488" s="313" t="s">
        <v>99</v>
      </c>
      <c r="G1488" s="315" t="s">
        <v>1397</v>
      </c>
    </row>
    <row r="1489" spans="1:7" ht="17.25" thickBot="1" x14ac:dyDescent="0.35">
      <c r="A1489" s="294" t="s">
        <v>79</v>
      </c>
      <c r="B1489" s="295"/>
      <c r="C1489" s="296"/>
      <c r="D1489" s="296"/>
      <c r="E1489" s="297">
        <v>2107780720</v>
      </c>
      <c r="F1489" s="296"/>
      <c r="G1489" s="298"/>
    </row>
    <row r="1490" spans="1:7" ht="17.25" thickTop="1" x14ac:dyDescent="0.3"/>
  </sheetData>
  <sortState xmlns:xlrd2="http://schemas.microsoft.com/office/spreadsheetml/2017/richdata2" ref="B4:G356">
    <sortCondition ref="B4:B356"/>
  </sortState>
  <mergeCells count="1">
    <mergeCell ref="A1:G1"/>
  </mergeCells>
  <phoneticPr fontId="11" type="noConversion"/>
  <pageMargins left="0.36" right="0.17" top="0.3" bottom="0.39" header="0.3" footer="0.17"/>
  <pageSetup paperSize="9" scale="8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  <pageSetUpPr fitToPage="1"/>
  </sheetPr>
  <dimension ref="A1:M16"/>
  <sheetViews>
    <sheetView topLeftCell="B1" workbookViewId="0">
      <selection sqref="A1:L1"/>
    </sheetView>
  </sheetViews>
  <sheetFormatPr defaultRowHeight="16.5" x14ac:dyDescent="0.3"/>
  <cols>
    <col min="1" max="1" width="5.625" style="28" customWidth="1"/>
    <col min="2" max="2" width="9" style="28" bestFit="1" customWidth="1"/>
    <col min="3" max="3" width="13.125" style="28" customWidth="1"/>
    <col min="4" max="4" width="9" style="28"/>
    <col min="5" max="5" width="9" style="28" bestFit="1" customWidth="1"/>
    <col min="6" max="6" width="9.75" style="28" bestFit="1" customWidth="1"/>
    <col min="7" max="8" width="9" style="28"/>
    <col min="9" max="9" width="16.75" style="28" customWidth="1"/>
    <col min="10" max="10" width="25.375" style="28" customWidth="1"/>
    <col min="11" max="11" width="13.125" style="28" customWidth="1"/>
    <col min="12" max="12" width="9" style="28"/>
    <col min="13" max="13" width="9.25" style="28" bestFit="1" customWidth="1"/>
    <col min="14" max="16384" width="9" style="28"/>
  </cols>
  <sheetData>
    <row r="1" spans="1:13" ht="39" x14ac:dyDescent="0.3">
      <c r="A1" s="411" t="s">
        <v>1398</v>
      </c>
      <c r="B1" s="411"/>
      <c r="C1" s="411"/>
      <c r="D1" s="411"/>
      <c r="E1" s="411"/>
      <c r="F1" s="411"/>
      <c r="G1" s="411"/>
      <c r="H1" s="411"/>
      <c r="I1" s="411"/>
      <c r="J1" s="411"/>
      <c r="K1" s="411"/>
      <c r="L1" s="411"/>
    </row>
    <row r="2" spans="1:13" x14ac:dyDescent="0.3">
      <c r="A2" s="98"/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</row>
    <row r="3" spans="1:13" x14ac:dyDescent="0.3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</row>
    <row r="4" spans="1:13" ht="17.25" thickBot="1" x14ac:dyDescent="0.35">
      <c r="L4" s="72"/>
    </row>
    <row r="5" spans="1:13" ht="30" customHeight="1" thickBot="1" x14ac:dyDescent="0.35">
      <c r="A5" s="234" t="s">
        <v>61</v>
      </c>
      <c r="B5" s="235" t="s">
        <v>62</v>
      </c>
      <c r="C5" s="235" t="s">
        <v>63</v>
      </c>
      <c r="D5" s="235" t="s">
        <v>64</v>
      </c>
      <c r="E5" s="235" t="s">
        <v>65</v>
      </c>
      <c r="F5" s="235" t="s">
        <v>66</v>
      </c>
      <c r="G5" s="235" t="s">
        <v>67</v>
      </c>
      <c r="H5" s="235" t="s">
        <v>68</v>
      </c>
      <c r="I5" s="235" t="s">
        <v>69</v>
      </c>
      <c r="J5" s="235" t="s">
        <v>70</v>
      </c>
      <c r="K5" s="235" t="s">
        <v>71</v>
      </c>
      <c r="L5" s="236" t="s">
        <v>72</v>
      </c>
    </row>
    <row r="6" spans="1:13" ht="30" customHeight="1" thickTop="1" x14ac:dyDescent="0.3">
      <c r="A6" s="99">
        <v>1</v>
      </c>
      <c r="B6" s="100" t="s">
        <v>1399</v>
      </c>
      <c r="C6" s="101" t="s">
        <v>202</v>
      </c>
      <c r="D6" s="101" t="s">
        <v>253</v>
      </c>
      <c r="E6" s="101" t="s">
        <v>201</v>
      </c>
      <c r="F6" s="140"/>
      <c r="G6" s="101" t="s">
        <v>74</v>
      </c>
      <c r="H6" s="101" t="s">
        <v>74</v>
      </c>
      <c r="I6" s="231" t="s">
        <v>1403</v>
      </c>
      <c r="J6" s="258" t="s">
        <v>1404</v>
      </c>
      <c r="K6" s="102">
        <v>3000000</v>
      </c>
      <c r="L6" s="103"/>
    </row>
    <row r="7" spans="1:13" ht="30" customHeight="1" x14ac:dyDescent="0.3">
      <c r="A7" s="104">
        <v>2</v>
      </c>
      <c r="B7" s="259">
        <v>45422</v>
      </c>
      <c r="C7" s="101" t="s">
        <v>202</v>
      </c>
      <c r="D7" s="106" t="s">
        <v>142</v>
      </c>
      <c r="E7" s="106" t="s">
        <v>201</v>
      </c>
      <c r="F7" s="140"/>
      <c r="G7" s="106" t="s">
        <v>74</v>
      </c>
      <c r="H7" s="106" t="s">
        <v>74</v>
      </c>
      <c r="I7" s="232" t="s">
        <v>1403</v>
      </c>
      <c r="J7" s="232" t="s">
        <v>1405</v>
      </c>
      <c r="K7" s="107">
        <v>5850000</v>
      </c>
      <c r="L7" s="108"/>
      <c r="M7" s="142"/>
    </row>
    <row r="8" spans="1:13" ht="30" customHeight="1" x14ac:dyDescent="0.3">
      <c r="A8" s="99">
        <v>3</v>
      </c>
      <c r="B8" s="105" t="s">
        <v>1399</v>
      </c>
      <c r="C8" s="101" t="s">
        <v>202</v>
      </c>
      <c r="D8" s="106" t="s">
        <v>142</v>
      </c>
      <c r="E8" s="106" t="s">
        <v>201</v>
      </c>
      <c r="F8" s="140"/>
      <c r="G8" s="106" t="s">
        <v>74</v>
      </c>
      <c r="H8" s="106" t="s">
        <v>74</v>
      </c>
      <c r="I8" s="232" t="s">
        <v>1403</v>
      </c>
      <c r="J8" s="232" t="s">
        <v>1406</v>
      </c>
      <c r="K8" s="107">
        <v>24000000</v>
      </c>
      <c r="L8" s="108"/>
    </row>
    <row r="9" spans="1:13" ht="30" customHeight="1" x14ac:dyDescent="0.3">
      <c r="A9" s="104">
        <v>4</v>
      </c>
      <c r="B9" s="259">
        <v>45343</v>
      </c>
      <c r="C9" s="101" t="s">
        <v>202</v>
      </c>
      <c r="D9" s="106" t="s">
        <v>1420</v>
      </c>
      <c r="E9" s="106" t="s">
        <v>1402</v>
      </c>
      <c r="F9" s="140"/>
      <c r="G9" s="106" t="s">
        <v>74</v>
      </c>
      <c r="H9" s="106"/>
      <c r="I9" s="232" t="s">
        <v>1407</v>
      </c>
      <c r="J9" s="232" t="s">
        <v>1408</v>
      </c>
      <c r="K9" s="107">
        <v>1500000</v>
      </c>
      <c r="L9" s="109"/>
    </row>
    <row r="10" spans="1:13" ht="30" customHeight="1" x14ac:dyDescent="0.3">
      <c r="A10" s="99">
        <v>5</v>
      </c>
      <c r="B10" s="259">
        <v>45403</v>
      </c>
      <c r="C10" s="101" t="s">
        <v>202</v>
      </c>
      <c r="D10" s="106" t="s">
        <v>1420</v>
      </c>
      <c r="E10" s="106" t="s">
        <v>1402</v>
      </c>
      <c r="F10" s="140"/>
      <c r="G10" s="106" t="s">
        <v>74</v>
      </c>
      <c r="H10" s="106"/>
      <c r="I10" s="232" t="s">
        <v>1409</v>
      </c>
      <c r="J10" s="232" t="s">
        <v>1410</v>
      </c>
      <c r="K10" s="107">
        <v>3500000</v>
      </c>
      <c r="L10" s="109"/>
    </row>
    <row r="11" spans="1:13" ht="30" customHeight="1" x14ac:dyDescent="0.3">
      <c r="A11" s="104">
        <v>6</v>
      </c>
      <c r="B11" s="105">
        <v>45540</v>
      </c>
      <c r="C11" s="101" t="s">
        <v>202</v>
      </c>
      <c r="D11" s="106" t="s">
        <v>1420</v>
      </c>
      <c r="E11" s="106" t="s">
        <v>1402</v>
      </c>
      <c r="F11" s="140"/>
      <c r="G11" s="106" t="s">
        <v>74</v>
      </c>
      <c r="H11" s="106"/>
      <c r="I11" s="232" t="s">
        <v>1409</v>
      </c>
      <c r="J11" s="232" t="s">
        <v>1411</v>
      </c>
      <c r="K11" s="107">
        <v>5000000</v>
      </c>
      <c r="L11" s="109"/>
    </row>
    <row r="12" spans="1:13" ht="30" customHeight="1" x14ac:dyDescent="0.3">
      <c r="A12" s="99">
        <v>7</v>
      </c>
      <c r="B12" s="105">
        <v>45457</v>
      </c>
      <c r="C12" s="101" t="s">
        <v>202</v>
      </c>
      <c r="D12" s="106" t="s">
        <v>142</v>
      </c>
      <c r="E12" s="106" t="s">
        <v>201</v>
      </c>
      <c r="F12" s="141"/>
      <c r="G12" s="106" t="s">
        <v>143</v>
      </c>
      <c r="H12" s="106" t="s">
        <v>143</v>
      </c>
      <c r="I12" s="233" t="s">
        <v>1412</v>
      </c>
      <c r="J12" s="233" t="s">
        <v>1413</v>
      </c>
      <c r="K12" s="107">
        <v>194000</v>
      </c>
      <c r="L12" s="109"/>
    </row>
    <row r="13" spans="1:13" ht="30" customHeight="1" x14ac:dyDescent="0.3">
      <c r="A13" s="323">
        <v>8</v>
      </c>
      <c r="B13" s="317">
        <v>45515</v>
      </c>
      <c r="C13" s="101" t="s">
        <v>202</v>
      </c>
      <c r="D13" s="106" t="s">
        <v>142</v>
      </c>
      <c r="E13" s="106" t="s">
        <v>201</v>
      </c>
      <c r="F13" s="325"/>
      <c r="G13" s="326" t="s">
        <v>143</v>
      </c>
      <c r="H13" s="327" t="s">
        <v>143</v>
      </c>
      <c r="I13" s="328" t="s">
        <v>1414</v>
      </c>
      <c r="J13" s="329" t="s">
        <v>1415</v>
      </c>
      <c r="K13" s="321">
        <v>800000</v>
      </c>
      <c r="L13" s="322"/>
    </row>
    <row r="14" spans="1:13" ht="30" customHeight="1" x14ac:dyDescent="0.3">
      <c r="A14" s="316">
        <v>9</v>
      </c>
      <c r="B14" s="317" t="s">
        <v>1400</v>
      </c>
      <c r="C14" s="101" t="s">
        <v>202</v>
      </c>
      <c r="D14" s="106" t="s">
        <v>73</v>
      </c>
      <c r="E14" s="106" t="s">
        <v>201</v>
      </c>
      <c r="F14" s="319"/>
      <c r="G14" s="324" t="s">
        <v>74</v>
      </c>
      <c r="H14" s="318" t="s">
        <v>74</v>
      </c>
      <c r="I14" s="320" t="s">
        <v>1416</v>
      </c>
      <c r="J14" s="320" t="s">
        <v>1417</v>
      </c>
      <c r="K14" s="321">
        <v>5760000</v>
      </c>
      <c r="L14" s="322"/>
    </row>
    <row r="15" spans="1:13" ht="30" customHeight="1" thickBot="1" x14ac:dyDescent="0.35">
      <c r="A15" s="260">
        <v>10</v>
      </c>
      <c r="B15" s="261" t="s">
        <v>1401</v>
      </c>
      <c r="C15" s="110" t="s">
        <v>202</v>
      </c>
      <c r="D15" s="110" t="s">
        <v>254</v>
      </c>
      <c r="E15" s="262"/>
      <c r="F15" s="263"/>
      <c r="G15" s="264" t="s">
        <v>74</v>
      </c>
      <c r="H15" s="110"/>
      <c r="I15" s="265" t="s">
        <v>1418</v>
      </c>
      <c r="J15" s="265" t="s">
        <v>1419</v>
      </c>
      <c r="K15" s="266">
        <v>364800</v>
      </c>
      <c r="L15" s="267"/>
    </row>
    <row r="16" spans="1:13" ht="30" customHeight="1" thickTop="1" thickBot="1" x14ac:dyDescent="0.35">
      <c r="A16" s="471" t="s">
        <v>128</v>
      </c>
      <c r="B16" s="472"/>
      <c r="C16" s="472"/>
      <c r="D16" s="472"/>
      <c r="E16" s="472"/>
      <c r="F16" s="472"/>
      <c r="G16" s="472"/>
      <c r="H16" s="472"/>
      <c r="I16" s="472"/>
      <c r="J16" s="473"/>
      <c r="K16" s="111">
        <f>SUM(K6:K15)</f>
        <v>49968800</v>
      </c>
      <c r="L16" s="112"/>
    </row>
  </sheetData>
  <mergeCells count="2">
    <mergeCell ref="A1:L1"/>
    <mergeCell ref="A16:J16"/>
  </mergeCells>
  <phoneticPr fontId="11" type="noConversion"/>
  <pageMargins left="0.7" right="0.7" top="0.9" bottom="0.75" header="0.3" footer="0.3"/>
  <pageSetup paperSize="9" scale="8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  <pageSetUpPr fitToPage="1"/>
  </sheetPr>
  <dimension ref="A1:XBD455"/>
  <sheetViews>
    <sheetView workbookViewId="0">
      <selection activeCell="I36" sqref="I36"/>
    </sheetView>
  </sheetViews>
  <sheetFormatPr defaultRowHeight="16.5" x14ac:dyDescent="0.3"/>
  <cols>
    <col min="1" max="1" width="4.5" style="28" customWidth="1"/>
    <col min="2" max="2" width="9.875" style="28" customWidth="1"/>
    <col min="3" max="3" width="49.5" style="28" customWidth="1"/>
    <col min="4" max="4" width="12.75" style="28" customWidth="1"/>
    <col min="5" max="5" width="8.125" style="28" customWidth="1"/>
    <col min="6" max="6" width="5.25" style="28" customWidth="1"/>
    <col min="7" max="7" width="21.375" style="28" bestFit="1" customWidth="1"/>
    <col min="8" max="16384" width="9" style="28"/>
  </cols>
  <sheetData>
    <row r="1" spans="1:16280" ht="39" x14ac:dyDescent="0.3">
      <c r="A1" s="411" t="s">
        <v>1820</v>
      </c>
      <c r="B1" s="411"/>
      <c r="C1" s="411"/>
      <c r="D1" s="411"/>
      <c r="E1" s="411"/>
      <c r="F1" s="411"/>
      <c r="G1" s="411"/>
    </row>
    <row r="2" spans="1:16280" ht="16.5" customHeight="1" thickBot="1" x14ac:dyDescent="0.35">
      <c r="A2" s="146"/>
      <c r="B2" s="146"/>
      <c r="C2" s="146"/>
      <c r="D2" s="146"/>
      <c r="E2" s="146"/>
      <c r="F2" s="146"/>
      <c r="G2" s="146"/>
    </row>
    <row r="3" spans="1:16280" ht="24.75" customHeight="1" thickTop="1" thickBot="1" x14ac:dyDescent="0.35">
      <c r="A3" s="148" t="s">
        <v>61</v>
      </c>
      <c r="B3" s="149" t="s">
        <v>75</v>
      </c>
      <c r="C3" s="149" t="s">
        <v>76</v>
      </c>
      <c r="D3" s="149" t="s">
        <v>71</v>
      </c>
      <c r="E3" s="149" t="s">
        <v>77</v>
      </c>
      <c r="F3" s="149" t="s">
        <v>78</v>
      </c>
      <c r="G3" s="150" t="s">
        <v>72</v>
      </c>
    </row>
    <row r="4" spans="1:16280" s="334" customFormat="1" ht="9.9499999999999993" customHeight="1" thickTop="1" x14ac:dyDescent="0.3">
      <c r="A4" s="331">
        <v>1</v>
      </c>
      <c r="B4" s="299">
        <v>44931</v>
      </c>
      <c r="C4" s="300" t="s">
        <v>1421</v>
      </c>
      <c r="D4" s="301">
        <v>26000</v>
      </c>
      <c r="E4" s="332" t="s">
        <v>74</v>
      </c>
      <c r="F4" s="300"/>
      <c r="G4" s="333" t="s">
        <v>190</v>
      </c>
    </row>
    <row r="5" spans="1:16280" s="334" customFormat="1" ht="9.9499999999999993" customHeight="1" x14ac:dyDescent="0.3">
      <c r="A5" s="335">
        <v>2</v>
      </c>
      <c r="B5" s="302">
        <v>44937</v>
      </c>
      <c r="C5" s="303" t="s">
        <v>1422</v>
      </c>
      <c r="D5" s="304">
        <v>32600</v>
      </c>
      <c r="E5" s="336" t="s">
        <v>74</v>
      </c>
      <c r="F5" s="303"/>
      <c r="G5" s="337" t="s">
        <v>190</v>
      </c>
    </row>
    <row r="6" spans="1:16280" s="334" customFormat="1" ht="9.9499999999999993" customHeight="1" x14ac:dyDescent="0.3">
      <c r="A6" s="335">
        <v>3</v>
      </c>
      <c r="B6" s="302">
        <v>44938</v>
      </c>
      <c r="C6" s="303" t="s">
        <v>1423</v>
      </c>
      <c r="D6" s="304">
        <v>26000</v>
      </c>
      <c r="E6" s="336" t="s">
        <v>74</v>
      </c>
      <c r="F6" s="303"/>
      <c r="G6" s="337" t="s">
        <v>190</v>
      </c>
    </row>
    <row r="7" spans="1:16280" s="334" customFormat="1" ht="9.9499999999999993" customHeight="1" x14ac:dyDescent="0.3">
      <c r="A7" s="335">
        <v>4</v>
      </c>
      <c r="B7" s="302">
        <v>44944</v>
      </c>
      <c r="C7" s="303" t="s">
        <v>1424</v>
      </c>
      <c r="D7" s="304">
        <v>32500</v>
      </c>
      <c r="E7" s="336" t="s">
        <v>74</v>
      </c>
      <c r="F7" s="303"/>
      <c r="G7" s="337" t="s">
        <v>190</v>
      </c>
    </row>
    <row r="8" spans="1:16280" s="334" customFormat="1" ht="9.9499999999999993" customHeight="1" x14ac:dyDescent="0.3">
      <c r="A8" s="335">
        <v>5</v>
      </c>
      <c r="B8" s="302">
        <v>44945</v>
      </c>
      <c r="C8" s="303" t="s">
        <v>1425</v>
      </c>
      <c r="D8" s="304">
        <v>25600</v>
      </c>
      <c r="E8" s="336" t="s">
        <v>74</v>
      </c>
      <c r="F8" s="303"/>
      <c r="G8" s="337" t="s">
        <v>190</v>
      </c>
      <c r="H8" s="338"/>
      <c r="N8" s="338"/>
      <c r="O8" s="338"/>
      <c r="P8" s="339"/>
      <c r="Q8" s="340"/>
      <c r="R8" s="341"/>
      <c r="S8" s="342"/>
      <c r="T8" s="339"/>
      <c r="U8" s="338"/>
      <c r="V8" s="338"/>
      <c r="W8" s="339"/>
      <c r="X8" s="340"/>
      <c r="Y8" s="341"/>
      <c r="Z8" s="342"/>
      <c r="AA8" s="339"/>
      <c r="AB8" s="338"/>
      <c r="AC8" s="338"/>
      <c r="AD8" s="339"/>
      <c r="AE8" s="340"/>
      <c r="AF8" s="341"/>
      <c r="AG8" s="342"/>
      <c r="AH8" s="339"/>
      <c r="AI8" s="338"/>
      <c r="AJ8" s="338"/>
      <c r="AK8" s="339"/>
      <c r="AL8" s="340"/>
      <c r="AM8" s="341"/>
      <c r="AN8" s="342"/>
      <c r="AO8" s="339"/>
      <c r="AP8" s="338"/>
      <c r="AQ8" s="338"/>
      <c r="AR8" s="339"/>
      <c r="AS8" s="340"/>
      <c r="AT8" s="341"/>
      <c r="AU8" s="342"/>
      <c r="AV8" s="339"/>
      <c r="AW8" s="338"/>
      <c r="AX8" s="338"/>
      <c r="AY8" s="339"/>
      <c r="AZ8" s="340"/>
      <c r="BA8" s="341"/>
      <c r="BB8" s="342"/>
      <c r="BC8" s="339"/>
      <c r="BD8" s="338"/>
      <c r="BE8" s="338"/>
      <c r="BF8" s="339"/>
      <c r="BG8" s="340"/>
      <c r="BH8" s="341"/>
      <c r="BI8" s="342"/>
      <c r="BJ8" s="339"/>
      <c r="BK8" s="338"/>
      <c r="BL8" s="338"/>
      <c r="BM8" s="339"/>
      <c r="BN8" s="340"/>
      <c r="BO8" s="341"/>
      <c r="BP8" s="342"/>
      <c r="BQ8" s="339"/>
      <c r="BR8" s="338"/>
      <c r="BS8" s="338"/>
      <c r="BT8" s="339"/>
      <c r="BU8" s="340"/>
      <c r="BV8" s="341"/>
      <c r="BW8" s="342"/>
      <c r="BX8" s="339"/>
      <c r="BY8" s="338"/>
      <c r="BZ8" s="338"/>
      <c r="CA8" s="339"/>
      <c r="CB8" s="340"/>
      <c r="CC8" s="341"/>
      <c r="CD8" s="342"/>
      <c r="CE8" s="339"/>
      <c r="CF8" s="338"/>
      <c r="CG8" s="338"/>
      <c r="CH8" s="339"/>
      <c r="CI8" s="340"/>
      <c r="CJ8" s="341"/>
      <c r="CK8" s="342"/>
      <c r="CL8" s="339"/>
      <c r="CM8" s="338"/>
      <c r="CN8" s="338"/>
      <c r="CO8" s="339"/>
      <c r="CP8" s="340"/>
      <c r="CQ8" s="341"/>
      <c r="CR8" s="342"/>
      <c r="CS8" s="339"/>
      <c r="CT8" s="338"/>
      <c r="CU8" s="338"/>
      <c r="CV8" s="339"/>
      <c r="CW8" s="340"/>
      <c r="CX8" s="341"/>
      <c r="CY8" s="342"/>
      <c r="CZ8" s="339"/>
      <c r="DA8" s="338"/>
      <c r="DB8" s="338"/>
      <c r="DC8" s="339"/>
      <c r="DD8" s="340"/>
      <c r="DE8" s="341"/>
      <c r="DF8" s="342"/>
      <c r="DG8" s="339"/>
      <c r="DH8" s="338"/>
      <c r="DI8" s="338"/>
      <c r="DJ8" s="339"/>
      <c r="DK8" s="340"/>
      <c r="DL8" s="341"/>
      <c r="DM8" s="342"/>
      <c r="DN8" s="339"/>
      <c r="DO8" s="338"/>
      <c r="DP8" s="338"/>
      <c r="DQ8" s="339"/>
      <c r="DR8" s="340"/>
      <c r="DS8" s="341"/>
      <c r="DT8" s="342"/>
      <c r="DU8" s="339"/>
      <c r="DV8" s="338"/>
      <c r="DW8" s="338"/>
      <c r="DX8" s="339"/>
      <c r="DY8" s="340"/>
      <c r="DZ8" s="341"/>
      <c r="EA8" s="342"/>
      <c r="EB8" s="339"/>
      <c r="EC8" s="338"/>
      <c r="ED8" s="338"/>
      <c r="EE8" s="339"/>
      <c r="EF8" s="340"/>
      <c r="EG8" s="341"/>
      <c r="EH8" s="342"/>
      <c r="EI8" s="339"/>
      <c r="EJ8" s="338"/>
      <c r="EK8" s="338"/>
      <c r="EL8" s="339"/>
      <c r="EM8" s="340"/>
      <c r="EN8" s="341"/>
      <c r="EO8" s="342"/>
      <c r="EP8" s="339"/>
      <c r="EQ8" s="338"/>
      <c r="ER8" s="338"/>
      <c r="ES8" s="339"/>
      <c r="ET8" s="340"/>
      <c r="EU8" s="341"/>
      <c r="EV8" s="342"/>
      <c r="EW8" s="339"/>
      <c r="EX8" s="338"/>
      <c r="EY8" s="338"/>
      <c r="EZ8" s="339"/>
      <c r="FA8" s="340"/>
      <c r="FB8" s="341"/>
      <c r="FC8" s="342"/>
      <c r="FD8" s="339"/>
      <c r="FE8" s="338"/>
      <c r="FF8" s="338"/>
      <c r="FG8" s="339"/>
      <c r="FH8" s="340"/>
      <c r="FI8" s="341"/>
      <c r="FJ8" s="342"/>
      <c r="FK8" s="339"/>
      <c r="FL8" s="338"/>
      <c r="FM8" s="338"/>
      <c r="FN8" s="339"/>
      <c r="FO8" s="340"/>
      <c r="FP8" s="341"/>
      <c r="FQ8" s="342"/>
      <c r="FR8" s="339"/>
      <c r="FS8" s="338"/>
      <c r="FT8" s="338"/>
      <c r="FU8" s="339"/>
      <c r="FV8" s="340"/>
      <c r="FW8" s="341"/>
      <c r="FX8" s="342"/>
      <c r="FY8" s="339"/>
      <c r="FZ8" s="338"/>
      <c r="GA8" s="338"/>
      <c r="GB8" s="339"/>
      <c r="GC8" s="340"/>
      <c r="GD8" s="341"/>
      <c r="GE8" s="342"/>
      <c r="GF8" s="339"/>
      <c r="GG8" s="338"/>
      <c r="GH8" s="338"/>
      <c r="GI8" s="339"/>
      <c r="GJ8" s="340"/>
      <c r="GK8" s="341"/>
      <c r="GL8" s="342"/>
      <c r="GM8" s="339"/>
      <c r="GN8" s="338"/>
      <c r="GO8" s="338"/>
      <c r="GP8" s="339"/>
      <c r="GQ8" s="340"/>
      <c r="GR8" s="341"/>
      <c r="GS8" s="342"/>
      <c r="GT8" s="339"/>
      <c r="GU8" s="338"/>
      <c r="GV8" s="338"/>
      <c r="GW8" s="339"/>
      <c r="GX8" s="340"/>
      <c r="GY8" s="341"/>
      <c r="GZ8" s="342"/>
      <c r="HA8" s="339"/>
      <c r="HB8" s="338"/>
      <c r="HC8" s="338"/>
      <c r="HD8" s="339"/>
      <c r="HE8" s="340"/>
      <c r="HF8" s="341"/>
      <c r="HG8" s="342"/>
      <c r="HH8" s="339"/>
      <c r="HI8" s="338"/>
      <c r="HJ8" s="338"/>
      <c r="HK8" s="339"/>
      <c r="HL8" s="340"/>
      <c r="HM8" s="341"/>
      <c r="HN8" s="342"/>
      <c r="HO8" s="339"/>
      <c r="HP8" s="338"/>
      <c r="HQ8" s="338"/>
      <c r="HR8" s="339"/>
      <c r="HS8" s="340"/>
      <c r="HT8" s="341"/>
      <c r="HU8" s="342"/>
      <c r="HV8" s="339"/>
      <c r="HW8" s="338"/>
      <c r="HX8" s="338"/>
      <c r="HY8" s="339"/>
      <c r="HZ8" s="340"/>
      <c r="IA8" s="341"/>
      <c r="IB8" s="342"/>
      <c r="IC8" s="339"/>
      <c r="ID8" s="338"/>
      <c r="IE8" s="338"/>
      <c r="IF8" s="339"/>
      <c r="IG8" s="340"/>
      <c r="IH8" s="341"/>
      <c r="II8" s="342"/>
      <c r="IJ8" s="339"/>
      <c r="IK8" s="338"/>
      <c r="IL8" s="338"/>
      <c r="IM8" s="339"/>
      <c r="IN8" s="340"/>
      <c r="IO8" s="341"/>
      <c r="IP8" s="342"/>
      <c r="IQ8" s="339"/>
      <c r="IR8" s="338"/>
      <c r="IS8" s="338"/>
      <c r="IT8" s="339"/>
      <c r="IU8" s="340"/>
      <c r="IV8" s="341"/>
      <c r="IW8" s="342"/>
      <c r="IX8" s="339"/>
      <c r="IY8" s="338"/>
      <c r="IZ8" s="338"/>
      <c r="JA8" s="339"/>
      <c r="JB8" s="340"/>
      <c r="JC8" s="341"/>
      <c r="JD8" s="342"/>
      <c r="JE8" s="339"/>
      <c r="JF8" s="338"/>
      <c r="JG8" s="338"/>
      <c r="JH8" s="339"/>
      <c r="JI8" s="340"/>
      <c r="JJ8" s="341"/>
      <c r="JK8" s="342"/>
      <c r="JL8" s="339"/>
      <c r="JM8" s="338"/>
      <c r="JN8" s="338"/>
      <c r="JO8" s="339"/>
      <c r="JP8" s="340"/>
      <c r="JQ8" s="341"/>
      <c r="JR8" s="342"/>
      <c r="JS8" s="339"/>
      <c r="JT8" s="338"/>
      <c r="JU8" s="338"/>
      <c r="JV8" s="339"/>
      <c r="JW8" s="340"/>
      <c r="JX8" s="341"/>
      <c r="JY8" s="342"/>
      <c r="JZ8" s="339"/>
      <c r="KA8" s="338"/>
      <c r="KB8" s="338"/>
      <c r="KC8" s="339"/>
      <c r="KD8" s="340"/>
      <c r="KE8" s="341"/>
      <c r="KF8" s="342"/>
      <c r="KG8" s="339"/>
      <c r="KH8" s="338"/>
      <c r="KI8" s="338"/>
      <c r="KJ8" s="339"/>
      <c r="KK8" s="340"/>
      <c r="KL8" s="341"/>
      <c r="KM8" s="342"/>
      <c r="KN8" s="339"/>
      <c r="KO8" s="338"/>
      <c r="KP8" s="338"/>
      <c r="KQ8" s="339"/>
      <c r="KR8" s="340"/>
      <c r="KS8" s="341"/>
      <c r="KT8" s="342"/>
      <c r="KU8" s="339"/>
      <c r="KV8" s="338"/>
      <c r="KW8" s="338"/>
      <c r="KX8" s="339"/>
      <c r="KY8" s="340"/>
      <c r="KZ8" s="341"/>
      <c r="LA8" s="342"/>
      <c r="LB8" s="339"/>
      <c r="LC8" s="338"/>
      <c r="LD8" s="338"/>
      <c r="LE8" s="339"/>
      <c r="LF8" s="340"/>
      <c r="LG8" s="341"/>
      <c r="LH8" s="342"/>
      <c r="LI8" s="339"/>
      <c r="LJ8" s="338"/>
      <c r="LK8" s="338"/>
      <c r="LL8" s="339"/>
      <c r="LM8" s="340"/>
      <c r="LN8" s="341"/>
      <c r="LO8" s="342"/>
      <c r="LP8" s="339"/>
      <c r="LQ8" s="338"/>
      <c r="LR8" s="338"/>
      <c r="LS8" s="339"/>
      <c r="LT8" s="340"/>
      <c r="LU8" s="341"/>
      <c r="LV8" s="342"/>
      <c r="LW8" s="339"/>
      <c r="LX8" s="338"/>
      <c r="LY8" s="338"/>
      <c r="LZ8" s="339"/>
      <c r="MA8" s="340"/>
      <c r="MB8" s="341"/>
      <c r="MC8" s="342"/>
      <c r="MD8" s="339"/>
      <c r="ME8" s="338"/>
      <c r="MF8" s="338"/>
      <c r="MG8" s="339"/>
      <c r="MH8" s="340"/>
      <c r="MI8" s="341"/>
      <c r="MJ8" s="342"/>
      <c r="MK8" s="339"/>
      <c r="ML8" s="338"/>
      <c r="MM8" s="338"/>
      <c r="MN8" s="339"/>
      <c r="MO8" s="340"/>
      <c r="MP8" s="341"/>
      <c r="MQ8" s="342"/>
      <c r="MR8" s="339"/>
      <c r="MS8" s="338"/>
      <c r="MT8" s="338"/>
      <c r="MU8" s="339"/>
      <c r="MV8" s="340"/>
      <c r="MW8" s="341"/>
      <c r="MX8" s="342"/>
      <c r="MY8" s="339"/>
      <c r="MZ8" s="338"/>
      <c r="NA8" s="338"/>
      <c r="NB8" s="339"/>
      <c r="NC8" s="340"/>
      <c r="ND8" s="341"/>
      <c r="NE8" s="342"/>
      <c r="NF8" s="339"/>
      <c r="NG8" s="338"/>
      <c r="NH8" s="338"/>
      <c r="NI8" s="339"/>
      <c r="NJ8" s="340"/>
      <c r="NK8" s="341"/>
      <c r="NL8" s="342"/>
      <c r="NM8" s="339"/>
      <c r="NN8" s="338"/>
      <c r="NO8" s="338"/>
      <c r="NP8" s="339"/>
      <c r="NQ8" s="340"/>
      <c r="NR8" s="341"/>
      <c r="NS8" s="342"/>
      <c r="NT8" s="339"/>
      <c r="NU8" s="338"/>
      <c r="NV8" s="338"/>
      <c r="NW8" s="339"/>
      <c r="NX8" s="340"/>
      <c r="NY8" s="341"/>
      <c r="NZ8" s="342"/>
      <c r="OA8" s="339"/>
      <c r="OB8" s="338"/>
      <c r="OC8" s="338"/>
      <c r="OD8" s="339"/>
      <c r="OE8" s="340"/>
      <c r="OF8" s="341"/>
      <c r="OG8" s="342"/>
      <c r="OH8" s="339"/>
      <c r="OI8" s="338"/>
      <c r="OJ8" s="338"/>
      <c r="OK8" s="339"/>
      <c r="OL8" s="340"/>
      <c r="OM8" s="341"/>
      <c r="ON8" s="342"/>
      <c r="OO8" s="339"/>
      <c r="OP8" s="338"/>
      <c r="OQ8" s="338"/>
      <c r="OR8" s="339"/>
      <c r="OS8" s="340"/>
      <c r="OT8" s="341"/>
      <c r="OU8" s="342"/>
      <c r="OV8" s="339"/>
      <c r="OW8" s="338"/>
      <c r="OX8" s="338"/>
      <c r="OY8" s="339"/>
      <c r="OZ8" s="340"/>
      <c r="PA8" s="341"/>
      <c r="PB8" s="342"/>
      <c r="PC8" s="339"/>
      <c r="PD8" s="338"/>
      <c r="PE8" s="338"/>
      <c r="PF8" s="339"/>
      <c r="PG8" s="340"/>
      <c r="PH8" s="341"/>
      <c r="PI8" s="342"/>
      <c r="PJ8" s="339"/>
      <c r="PK8" s="338"/>
      <c r="PL8" s="338"/>
      <c r="PM8" s="339"/>
      <c r="PN8" s="340"/>
      <c r="PO8" s="341"/>
      <c r="PP8" s="342"/>
      <c r="PQ8" s="339"/>
      <c r="PR8" s="338"/>
      <c r="PS8" s="338"/>
      <c r="PT8" s="339"/>
      <c r="PU8" s="340"/>
      <c r="PV8" s="341"/>
      <c r="PW8" s="342"/>
      <c r="PX8" s="339"/>
      <c r="PY8" s="338"/>
      <c r="PZ8" s="338"/>
      <c r="QA8" s="339"/>
      <c r="QB8" s="340"/>
      <c r="QC8" s="341"/>
      <c r="QD8" s="342"/>
      <c r="QE8" s="339"/>
      <c r="QF8" s="338"/>
      <c r="QG8" s="338"/>
      <c r="QH8" s="339"/>
      <c r="QI8" s="340"/>
      <c r="QJ8" s="341"/>
      <c r="QK8" s="342"/>
      <c r="QL8" s="339"/>
      <c r="QM8" s="338"/>
      <c r="QN8" s="338"/>
      <c r="QO8" s="339"/>
      <c r="QP8" s="340"/>
      <c r="QQ8" s="341"/>
      <c r="QR8" s="342"/>
      <c r="QS8" s="339"/>
      <c r="QT8" s="338"/>
      <c r="QU8" s="338"/>
      <c r="QV8" s="339"/>
      <c r="QW8" s="340"/>
      <c r="QX8" s="341"/>
      <c r="QY8" s="342"/>
      <c r="QZ8" s="339"/>
      <c r="RA8" s="338"/>
      <c r="RB8" s="338"/>
      <c r="RC8" s="339"/>
      <c r="RD8" s="340"/>
      <c r="RE8" s="341"/>
      <c r="RF8" s="342"/>
      <c r="RG8" s="339"/>
      <c r="RH8" s="338"/>
      <c r="RI8" s="338"/>
      <c r="RJ8" s="339"/>
      <c r="RK8" s="340"/>
      <c r="RL8" s="341"/>
      <c r="RM8" s="342"/>
      <c r="RN8" s="339"/>
      <c r="RO8" s="338"/>
      <c r="RP8" s="338"/>
      <c r="RQ8" s="339"/>
      <c r="RR8" s="340"/>
      <c r="RS8" s="341"/>
      <c r="RT8" s="342"/>
      <c r="RU8" s="339"/>
      <c r="RV8" s="338"/>
      <c r="RW8" s="338"/>
      <c r="RX8" s="339"/>
      <c r="RY8" s="340"/>
      <c r="RZ8" s="341"/>
      <c r="SA8" s="342"/>
      <c r="SB8" s="339"/>
      <c r="SC8" s="338"/>
      <c r="SD8" s="338"/>
      <c r="SE8" s="339"/>
      <c r="SF8" s="340"/>
      <c r="SG8" s="341"/>
      <c r="SH8" s="342"/>
      <c r="SI8" s="339"/>
      <c r="SJ8" s="338"/>
      <c r="SK8" s="338"/>
      <c r="SL8" s="339"/>
      <c r="SM8" s="340"/>
      <c r="SN8" s="341"/>
      <c r="SO8" s="342"/>
      <c r="SP8" s="339"/>
      <c r="SQ8" s="338"/>
      <c r="SR8" s="338"/>
      <c r="SS8" s="339"/>
      <c r="ST8" s="340"/>
      <c r="SU8" s="341"/>
      <c r="SV8" s="342"/>
      <c r="SW8" s="339"/>
      <c r="SX8" s="338"/>
      <c r="SY8" s="338"/>
      <c r="SZ8" s="339"/>
      <c r="TA8" s="340"/>
      <c r="TB8" s="341"/>
      <c r="TC8" s="342"/>
      <c r="TD8" s="339"/>
      <c r="TE8" s="338"/>
      <c r="TF8" s="338"/>
      <c r="TG8" s="339"/>
      <c r="TH8" s="340"/>
      <c r="TI8" s="341"/>
      <c r="TJ8" s="342"/>
      <c r="TK8" s="339"/>
      <c r="TL8" s="338"/>
      <c r="TM8" s="338"/>
      <c r="TN8" s="339"/>
      <c r="TO8" s="340"/>
      <c r="TP8" s="341"/>
      <c r="TQ8" s="342"/>
      <c r="TR8" s="339"/>
      <c r="TS8" s="338"/>
      <c r="TT8" s="338"/>
      <c r="TU8" s="339"/>
      <c r="TV8" s="340"/>
      <c r="TW8" s="341"/>
      <c r="TX8" s="342"/>
      <c r="TY8" s="339"/>
      <c r="TZ8" s="338"/>
      <c r="UA8" s="338"/>
      <c r="UB8" s="339"/>
      <c r="UC8" s="340"/>
      <c r="UD8" s="341"/>
      <c r="UE8" s="342"/>
      <c r="UF8" s="339"/>
      <c r="UG8" s="338"/>
      <c r="UH8" s="338"/>
      <c r="UI8" s="339"/>
      <c r="UJ8" s="340"/>
      <c r="UK8" s="341"/>
      <c r="UL8" s="342"/>
      <c r="UM8" s="339"/>
      <c r="UN8" s="338"/>
      <c r="UO8" s="338"/>
      <c r="UP8" s="339"/>
      <c r="UQ8" s="340"/>
      <c r="UR8" s="341"/>
      <c r="US8" s="342"/>
      <c r="UT8" s="339"/>
      <c r="UU8" s="338"/>
      <c r="UV8" s="338"/>
      <c r="UW8" s="339"/>
      <c r="UX8" s="340"/>
      <c r="UY8" s="341"/>
      <c r="UZ8" s="342"/>
      <c r="VA8" s="339"/>
      <c r="VB8" s="338"/>
      <c r="VC8" s="338"/>
      <c r="VD8" s="339"/>
      <c r="VE8" s="340"/>
      <c r="VF8" s="341"/>
      <c r="VG8" s="342"/>
      <c r="VH8" s="339"/>
      <c r="VI8" s="338"/>
      <c r="VJ8" s="338"/>
      <c r="VK8" s="339"/>
      <c r="VL8" s="340"/>
      <c r="VM8" s="341"/>
      <c r="VN8" s="342"/>
      <c r="VO8" s="339"/>
      <c r="VP8" s="338"/>
      <c r="VQ8" s="338"/>
      <c r="VR8" s="339"/>
      <c r="VS8" s="340"/>
      <c r="VT8" s="341"/>
      <c r="VU8" s="342"/>
      <c r="VV8" s="339"/>
      <c r="VW8" s="338"/>
      <c r="VX8" s="338"/>
      <c r="VY8" s="339"/>
      <c r="VZ8" s="340"/>
      <c r="WA8" s="341"/>
      <c r="WB8" s="342"/>
      <c r="WC8" s="339"/>
      <c r="WD8" s="338"/>
      <c r="WE8" s="338"/>
      <c r="WF8" s="339"/>
      <c r="WG8" s="340"/>
      <c r="WH8" s="341"/>
      <c r="WI8" s="342"/>
      <c r="WJ8" s="339"/>
      <c r="WK8" s="338"/>
      <c r="WL8" s="338"/>
      <c r="WM8" s="339"/>
      <c r="WN8" s="340"/>
      <c r="WO8" s="341"/>
      <c r="WP8" s="342"/>
      <c r="WQ8" s="339"/>
      <c r="WR8" s="338"/>
      <c r="WS8" s="338"/>
      <c r="WT8" s="339"/>
      <c r="WU8" s="340"/>
      <c r="WV8" s="341"/>
      <c r="WW8" s="342"/>
      <c r="WX8" s="339"/>
      <c r="WY8" s="338"/>
      <c r="WZ8" s="338"/>
      <c r="XA8" s="339"/>
      <c r="XB8" s="340"/>
      <c r="XC8" s="341"/>
      <c r="XD8" s="342"/>
      <c r="XE8" s="339"/>
      <c r="XF8" s="338"/>
      <c r="XG8" s="338"/>
      <c r="XH8" s="339"/>
      <c r="XI8" s="340"/>
      <c r="XJ8" s="341"/>
      <c r="XK8" s="342"/>
      <c r="XL8" s="339"/>
      <c r="XM8" s="338"/>
      <c r="XN8" s="338"/>
      <c r="XO8" s="339"/>
      <c r="XP8" s="340"/>
      <c r="XQ8" s="341"/>
      <c r="XR8" s="342"/>
      <c r="XS8" s="339"/>
      <c r="XT8" s="338"/>
      <c r="XU8" s="338"/>
      <c r="XV8" s="339"/>
      <c r="XW8" s="340"/>
      <c r="XX8" s="341"/>
      <c r="XY8" s="342"/>
      <c r="XZ8" s="339"/>
      <c r="YA8" s="338"/>
      <c r="YB8" s="338"/>
      <c r="YC8" s="339"/>
      <c r="YD8" s="340"/>
      <c r="YE8" s="341"/>
      <c r="YF8" s="342"/>
      <c r="YG8" s="339"/>
      <c r="YH8" s="338"/>
      <c r="YI8" s="338"/>
      <c r="YJ8" s="339"/>
      <c r="YK8" s="340"/>
      <c r="YL8" s="341"/>
      <c r="YM8" s="342"/>
      <c r="YN8" s="339"/>
      <c r="YO8" s="338"/>
      <c r="YP8" s="338"/>
      <c r="YQ8" s="339"/>
      <c r="YR8" s="340"/>
      <c r="YS8" s="341"/>
      <c r="YT8" s="342"/>
      <c r="YU8" s="339"/>
      <c r="YV8" s="338"/>
      <c r="YW8" s="338"/>
      <c r="YX8" s="339"/>
      <c r="YY8" s="340"/>
      <c r="YZ8" s="341"/>
      <c r="ZA8" s="342"/>
      <c r="ZB8" s="339"/>
      <c r="ZC8" s="338"/>
      <c r="ZD8" s="338"/>
      <c r="ZE8" s="339"/>
      <c r="ZF8" s="340"/>
      <c r="ZG8" s="341"/>
      <c r="ZH8" s="342"/>
      <c r="ZI8" s="339"/>
      <c r="ZJ8" s="338"/>
      <c r="ZK8" s="338"/>
      <c r="ZL8" s="339"/>
      <c r="ZM8" s="340"/>
      <c r="ZN8" s="341"/>
      <c r="ZO8" s="342"/>
      <c r="ZP8" s="339"/>
      <c r="ZQ8" s="338"/>
      <c r="ZR8" s="338"/>
      <c r="ZS8" s="339"/>
      <c r="ZT8" s="340"/>
      <c r="ZU8" s="341"/>
      <c r="ZV8" s="342"/>
      <c r="ZW8" s="339"/>
      <c r="ZX8" s="338"/>
      <c r="ZY8" s="338"/>
      <c r="ZZ8" s="339"/>
      <c r="AAA8" s="340"/>
      <c r="AAB8" s="341"/>
      <c r="AAC8" s="342"/>
      <c r="AAD8" s="339"/>
      <c r="AAE8" s="338"/>
      <c r="AAF8" s="338"/>
      <c r="AAG8" s="339"/>
      <c r="AAH8" s="340"/>
      <c r="AAI8" s="341"/>
      <c r="AAJ8" s="342"/>
      <c r="AAK8" s="339"/>
      <c r="AAL8" s="338"/>
      <c r="AAM8" s="338"/>
      <c r="AAN8" s="339"/>
      <c r="AAO8" s="340"/>
      <c r="AAP8" s="341"/>
      <c r="AAQ8" s="342"/>
      <c r="AAR8" s="339"/>
      <c r="AAS8" s="338"/>
      <c r="AAT8" s="338"/>
      <c r="AAU8" s="339"/>
      <c r="AAV8" s="340"/>
      <c r="AAW8" s="341"/>
      <c r="AAX8" s="342"/>
      <c r="AAY8" s="339"/>
      <c r="AAZ8" s="338"/>
      <c r="ABA8" s="338"/>
      <c r="ABB8" s="339"/>
      <c r="ABC8" s="340"/>
      <c r="ABD8" s="341"/>
      <c r="ABE8" s="342"/>
      <c r="ABF8" s="339"/>
      <c r="ABG8" s="338"/>
      <c r="ABH8" s="338"/>
      <c r="ABI8" s="339"/>
      <c r="ABJ8" s="340"/>
      <c r="ABK8" s="341"/>
      <c r="ABL8" s="342"/>
      <c r="ABM8" s="339"/>
      <c r="ABN8" s="338"/>
      <c r="ABO8" s="338"/>
      <c r="ABP8" s="339"/>
      <c r="ABQ8" s="340"/>
      <c r="ABR8" s="341"/>
      <c r="ABS8" s="342"/>
      <c r="ABT8" s="339"/>
      <c r="ABU8" s="338"/>
      <c r="ABV8" s="338"/>
      <c r="ABW8" s="339"/>
      <c r="ABX8" s="340"/>
      <c r="ABY8" s="341"/>
      <c r="ABZ8" s="342"/>
      <c r="ACA8" s="339"/>
      <c r="ACB8" s="338"/>
      <c r="ACC8" s="338"/>
      <c r="ACD8" s="339"/>
      <c r="ACE8" s="340"/>
      <c r="ACF8" s="341"/>
      <c r="ACG8" s="342"/>
      <c r="ACH8" s="339"/>
      <c r="ACI8" s="338"/>
      <c r="ACJ8" s="338"/>
      <c r="ACK8" s="339"/>
      <c r="ACL8" s="340"/>
      <c r="ACM8" s="341"/>
      <c r="ACN8" s="342"/>
      <c r="ACO8" s="339"/>
      <c r="ACP8" s="338"/>
      <c r="ACQ8" s="338"/>
      <c r="ACR8" s="339"/>
      <c r="ACS8" s="340"/>
      <c r="ACT8" s="341"/>
      <c r="ACU8" s="342"/>
      <c r="ACV8" s="339"/>
      <c r="ACW8" s="338"/>
      <c r="ACX8" s="338"/>
      <c r="ACY8" s="339"/>
      <c r="ACZ8" s="340"/>
      <c r="ADA8" s="341"/>
      <c r="ADB8" s="342"/>
      <c r="ADC8" s="339"/>
      <c r="ADD8" s="338"/>
      <c r="ADE8" s="338"/>
      <c r="ADF8" s="339"/>
      <c r="ADG8" s="340"/>
      <c r="ADH8" s="341"/>
      <c r="ADI8" s="342"/>
      <c r="ADJ8" s="339"/>
      <c r="ADK8" s="338"/>
      <c r="ADL8" s="338"/>
      <c r="ADM8" s="339"/>
      <c r="ADN8" s="340"/>
      <c r="ADO8" s="341"/>
      <c r="ADP8" s="342"/>
      <c r="ADQ8" s="339"/>
      <c r="ADR8" s="338"/>
      <c r="ADS8" s="338"/>
      <c r="ADT8" s="339"/>
      <c r="ADU8" s="340"/>
      <c r="ADV8" s="341"/>
      <c r="ADW8" s="342"/>
      <c r="ADX8" s="339"/>
      <c r="ADY8" s="338"/>
      <c r="ADZ8" s="338"/>
      <c r="AEA8" s="339"/>
      <c r="AEB8" s="340"/>
      <c r="AEC8" s="341"/>
      <c r="AED8" s="342"/>
      <c r="AEE8" s="339"/>
      <c r="AEF8" s="338"/>
      <c r="AEG8" s="338"/>
      <c r="AEH8" s="339"/>
      <c r="AEI8" s="340"/>
      <c r="AEJ8" s="341"/>
      <c r="AEK8" s="342"/>
      <c r="AEL8" s="339"/>
      <c r="AEM8" s="338"/>
      <c r="AEN8" s="338"/>
      <c r="AEO8" s="339"/>
      <c r="AEP8" s="340"/>
      <c r="AEQ8" s="341"/>
      <c r="AER8" s="342"/>
      <c r="AES8" s="339"/>
      <c r="AET8" s="338"/>
      <c r="AEU8" s="338"/>
      <c r="AEV8" s="339"/>
      <c r="AEW8" s="340"/>
      <c r="AEX8" s="341"/>
      <c r="AEY8" s="342"/>
      <c r="AEZ8" s="339"/>
      <c r="AFA8" s="338"/>
      <c r="AFB8" s="338"/>
      <c r="AFC8" s="339"/>
      <c r="AFD8" s="340"/>
      <c r="AFE8" s="341"/>
      <c r="AFF8" s="342"/>
      <c r="AFG8" s="339"/>
      <c r="AFH8" s="338"/>
      <c r="AFI8" s="338"/>
      <c r="AFJ8" s="339"/>
      <c r="AFK8" s="340"/>
      <c r="AFL8" s="341"/>
      <c r="AFM8" s="342"/>
      <c r="AFN8" s="339"/>
      <c r="AFO8" s="338"/>
      <c r="AFP8" s="338"/>
      <c r="AFQ8" s="339"/>
      <c r="AFR8" s="340"/>
      <c r="AFS8" s="341"/>
      <c r="AFT8" s="342"/>
      <c r="AFU8" s="339"/>
      <c r="AFV8" s="338"/>
      <c r="AFW8" s="338"/>
      <c r="AFX8" s="339"/>
      <c r="AFY8" s="340"/>
      <c r="AFZ8" s="341"/>
      <c r="AGA8" s="342"/>
      <c r="AGB8" s="339"/>
      <c r="AGC8" s="338"/>
      <c r="AGD8" s="338"/>
      <c r="AGE8" s="339"/>
      <c r="AGF8" s="340"/>
      <c r="AGG8" s="341"/>
      <c r="AGH8" s="342"/>
      <c r="AGI8" s="339"/>
      <c r="AGJ8" s="338"/>
      <c r="AGK8" s="338"/>
      <c r="AGL8" s="339"/>
      <c r="AGM8" s="340"/>
      <c r="AGN8" s="341"/>
      <c r="AGO8" s="342"/>
      <c r="AGP8" s="339"/>
      <c r="AGQ8" s="338"/>
      <c r="AGR8" s="338"/>
      <c r="AGS8" s="339"/>
      <c r="AGT8" s="340"/>
      <c r="AGU8" s="341"/>
      <c r="AGV8" s="342"/>
      <c r="AGW8" s="339"/>
      <c r="AGX8" s="338"/>
      <c r="AGY8" s="338"/>
      <c r="AGZ8" s="339"/>
      <c r="AHA8" s="340"/>
      <c r="AHB8" s="341"/>
      <c r="AHC8" s="342"/>
      <c r="AHD8" s="339"/>
      <c r="AHE8" s="338"/>
      <c r="AHF8" s="338"/>
      <c r="AHG8" s="339"/>
      <c r="AHH8" s="340"/>
      <c r="AHI8" s="341"/>
      <c r="AHJ8" s="342"/>
      <c r="AHK8" s="339"/>
      <c r="AHL8" s="338"/>
      <c r="AHM8" s="338"/>
      <c r="AHN8" s="339"/>
      <c r="AHO8" s="340"/>
      <c r="AHP8" s="341"/>
      <c r="AHQ8" s="342"/>
      <c r="AHR8" s="339"/>
      <c r="AHS8" s="338"/>
      <c r="AHT8" s="338"/>
      <c r="AHU8" s="339"/>
      <c r="AHV8" s="340"/>
      <c r="AHW8" s="341"/>
      <c r="AHX8" s="342"/>
      <c r="AHY8" s="339"/>
      <c r="AHZ8" s="338"/>
      <c r="AIA8" s="338"/>
      <c r="AIB8" s="339"/>
      <c r="AIC8" s="340"/>
      <c r="AID8" s="341"/>
      <c r="AIE8" s="342"/>
      <c r="AIF8" s="339"/>
      <c r="AIG8" s="338"/>
      <c r="AIH8" s="338"/>
      <c r="AII8" s="339"/>
      <c r="AIJ8" s="340"/>
      <c r="AIK8" s="341"/>
      <c r="AIL8" s="342"/>
      <c r="AIM8" s="339"/>
      <c r="AIN8" s="338"/>
      <c r="AIO8" s="338"/>
      <c r="AIP8" s="339"/>
      <c r="AIQ8" s="340"/>
      <c r="AIR8" s="341"/>
      <c r="AIS8" s="342"/>
      <c r="AIT8" s="339"/>
      <c r="AIU8" s="338"/>
      <c r="AIV8" s="338"/>
      <c r="AIW8" s="339"/>
      <c r="AIX8" s="340"/>
      <c r="AIY8" s="341"/>
      <c r="AIZ8" s="342"/>
      <c r="AJA8" s="339"/>
      <c r="AJB8" s="338"/>
      <c r="AJC8" s="338"/>
      <c r="AJD8" s="339"/>
      <c r="AJE8" s="340"/>
      <c r="AJF8" s="341"/>
      <c r="AJG8" s="342"/>
      <c r="AJH8" s="339"/>
      <c r="AJI8" s="338"/>
      <c r="AJJ8" s="338"/>
      <c r="AJK8" s="339"/>
      <c r="AJL8" s="340"/>
      <c r="AJM8" s="341"/>
      <c r="AJN8" s="342"/>
      <c r="AJO8" s="339"/>
      <c r="AJP8" s="338"/>
      <c r="AJQ8" s="338"/>
      <c r="AJR8" s="339"/>
      <c r="AJS8" s="340"/>
      <c r="AJT8" s="341"/>
      <c r="AJU8" s="342"/>
      <c r="AJV8" s="339"/>
      <c r="AJW8" s="338"/>
      <c r="AJX8" s="338"/>
      <c r="AJY8" s="339"/>
      <c r="AJZ8" s="340"/>
      <c r="AKA8" s="341"/>
      <c r="AKB8" s="342"/>
      <c r="AKC8" s="339"/>
      <c r="AKD8" s="338"/>
      <c r="AKE8" s="338"/>
      <c r="AKF8" s="339"/>
      <c r="AKG8" s="340"/>
      <c r="AKH8" s="341"/>
      <c r="AKI8" s="342"/>
      <c r="AKJ8" s="339"/>
      <c r="AKK8" s="338"/>
      <c r="AKL8" s="338"/>
      <c r="AKM8" s="339"/>
      <c r="AKN8" s="340"/>
      <c r="AKO8" s="341"/>
      <c r="AKP8" s="342"/>
      <c r="AKQ8" s="339"/>
      <c r="AKR8" s="338"/>
      <c r="AKS8" s="338"/>
      <c r="AKT8" s="339"/>
      <c r="AKU8" s="340"/>
      <c r="AKV8" s="341"/>
      <c r="AKW8" s="342"/>
      <c r="AKX8" s="339"/>
      <c r="AKY8" s="338"/>
      <c r="AKZ8" s="338"/>
      <c r="ALA8" s="339"/>
      <c r="ALB8" s="340"/>
      <c r="ALC8" s="341"/>
      <c r="ALD8" s="342"/>
      <c r="ALE8" s="339"/>
      <c r="ALF8" s="338"/>
      <c r="ALG8" s="338"/>
      <c r="ALH8" s="339"/>
      <c r="ALI8" s="340"/>
      <c r="ALJ8" s="341"/>
      <c r="ALK8" s="342"/>
      <c r="ALL8" s="339"/>
      <c r="ALM8" s="338"/>
      <c r="ALN8" s="338"/>
      <c r="ALO8" s="339"/>
      <c r="ALP8" s="340"/>
      <c r="ALQ8" s="341"/>
      <c r="ALR8" s="342"/>
      <c r="ALS8" s="339"/>
      <c r="ALT8" s="338"/>
      <c r="ALU8" s="338"/>
      <c r="ALV8" s="339"/>
      <c r="ALW8" s="340"/>
      <c r="ALX8" s="341"/>
      <c r="ALY8" s="342"/>
      <c r="ALZ8" s="339"/>
      <c r="AMA8" s="338"/>
      <c r="AMB8" s="338"/>
      <c r="AMC8" s="339"/>
      <c r="AMD8" s="340"/>
      <c r="AME8" s="341"/>
      <c r="AMF8" s="342"/>
      <c r="AMG8" s="339"/>
      <c r="AMH8" s="338"/>
      <c r="AMI8" s="338"/>
      <c r="AMJ8" s="339"/>
      <c r="AMK8" s="340"/>
      <c r="AML8" s="341"/>
      <c r="AMM8" s="342"/>
      <c r="AMN8" s="339"/>
      <c r="AMO8" s="338"/>
      <c r="AMP8" s="338"/>
      <c r="AMQ8" s="339"/>
      <c r="AMR8" s="340"/>
      <c r="AMS8" s="341"/>
      <c r="AMT8" s="342"/>
      <c r="AMU8" s="339"/>
      <c r="AMV8" s="338"/>
      <c r="AMW8" s="338"/>
      <c r="AMX8" s="339"/>
      <c r="AMY8" s="340"/>
      <c r="AMZ8" s="341"/>
      <c r="ANA8" s="342"/>
      <c r="ANB8" s="339"/>
      <c r="ANC8" s="338"/>
      <c r="AND8" s="338"/>
      <c r="ANE8" s="339"/>
      <c r="ANF8" s="340"/>
      <c r="ANG8" s="341"/>
      <c r="ANH8" s="342"/>
      <c r="ANI8" s="339"/>
      <c r="ANJ8" s="338"/>
      <c r="ANK8" s="338"/>
      <c r="ANL8" s="339"/>
      <c r="ANM8" s="340"/>
      <c r="ANN8" s="341"/>
      <c r="ANO8" s="342"/>
      <c r="ANP8" s="339"/>
      <c r="ANQ8" s="338"/>
      <c r="ANR8" s="338"/>
      <c r="ANS8" s="339"/>
      <c r="ANT8" s="340"/>
      <c r="ANU8" s="341"/>
      <c r="ANV8" s="342"/>
      <c r="ANW8" s="339"/>
      <c r="ANX8" s="338"/>
      <c r="ANY8" s="338"/>
      <c r="ANZ8" s="339"/>
      <c r="AOA8" s="340"/>
      <c r="AOB8" s="341"/>
      <c r="AOC8" s="342"/>
      <c r="AOD8" s="339"/>
      <c r="AOE8" s="338"/>
      <c r="AOF8" s="338"/>
      <c r="AOG8" s="339"/>
      <c r="AOH8" s="340"/>
      <c r="AOI8" s="341"/>
      <c r="AOJ8" s="342"/>
      <c r="AOK8" s="339"/>
      <c r="AOL8" s="338"/>
      <c r="AOM8" s="338"/>
      <c r="AON8" s="339"/>
      <c r="AOO8" s="340"/>
      <c r="AOP8" s="341"/>
      <c r="AOQ8" s="342"/>
      <c r="AOR8" s="339"/>
      <c r="AOS8" s="338"/>
      <c r="AOT8" s="338"/>
      <c r="AOU8" s="339"/>
      <c r="AOV8" s="340"/>
      <c r="AOW8" s="341"/>
      <c r="AOX8" s="342"/>
      <c r="AOY8" s="339"/>
      <c r="AOZ8" s="338"/>
      <c r="APA8" s="338"/>
      <c r="APB8" s="339"/>
      <c r="APC8" s="340"/>
      <c r="APD8" s="341"/>
      <c r="APE8" s="342"/>
      <c r="APF8" s="339"/>
      <c r="APG8" s="338"/>
      <c r="APH8" s="338"/>
      <c r="API8" s="339"/>
      <c r="APJ8" s="340"/>
      <c r="APK8" s="341"/>
      <c r="APL8" s="342"/>
      <c r="APM8" s="339"/>
      <c r="APN8" s="338"/>
      <c r="APO8" s="338"/>
      <c r="APP8" s="339"/>
      <c r="APQ8" s="340"/>
      <c r="APR8" s="341"/>
      <c r="APS8" s="342"/>
      <c r="APT8" s="339"/>
      <c r="APU8" s="338"/>
      <c r="APV8" s="338"/>
      <c r="APW8" s="339"/>
      <c r="APX8" s="340"/>
      <c r="APY8" s="341"/>
      <c r="APZ8" s="342"/>
      <c r="AQA8" s="339"/>
      <c r="AQB8" s="338"/>
      <c r="AQC8" s="338"/>
      <c r="AQD8" s="339"/>
      <c r="AQE8" s="340"/>
      <c r="AQF8" s="341"/>
      <c r="AQG8" s="342"/>
      <c r="AQH8" s="339"/>
      <c r="AQI8" s="338"/>
      <c r="AQJ8" s="338"/>
      <c r="AQK8" s="339"/>
      <c r="AQL8" s="340"/>
      <c r="AQM8" s="341"/>
      <c r="AQN8" s="342"/>
      <c r="AQO8" s="339"/>
      <c r="AQP8" s="338"/>
      <c r="AQQ8" s="338"/>
      <c r="AQR8" s="339"/>
      <c r="AQS8" s="340"/>
      <c r="AQT8" s="341"/>
      <c r="AQU8" s="342"/>
      <c r="AQV8" s="339"/>
      <c r="AQW8" s="338"/>
      <c r="AQX8" s="338"/>
      <c r="AQY8" s="339"/>
      <c r="AQZ8" s="340"/>
      <c r="ARA8" s="341"/>
      <c r="ARB8" s="342"/>
      <c r="ARC8" s="339"/>
      <c r="ARD8" s="338"/>
      <c r="ARE8" s="338"/>
      <c r="ARF8" s="339"/>
      <c r="ARG8" s="340"/>
      <c r="ARH8" s="341"/>
      <c r="ARI8" s="342"/>
      <c r="ARJ8" s="339"/>
      <c r="ARK8" s="338"/>
      <c r="ARL8" s="338"/>
      <c r="ARM8" s="339"/>
      <c r="ARN8" s="340"/>
      <c r="ARO8" s="341"/>
      <c r="ARP8" s="342"/>
      <c r="ARQ8" s="339"/>
      <c r="ARR8" s="338"/>
      <c r="ARS8" s="338"/>
      <c r="ART8" s="339"/>
      <c r="ARU8" s="340"/>
      <c r="ARV8" s="341"/>
      <c r="ARW8" s="342"/>
      <c r="ARX8" s="339"/>
      <c r="ARY8" s="338"/>
      <c r="ARZ8" s="338"/>
      <c r="ASA8" s="339"/>
      <c r="ASB8" s="340"/>
      <c r="ASC8" s="341"/>
      <c r="ASD8" s="342"/>
      <c r="ASE8" s="339"/>
      <c r="ASF8" s="338"/>
      <c r="ASG8" s="338"/>
      <c r="ASH8" s="339"/>
      <c r="ASI8" s="340"/>
      <c r="ASJ8" s="341"/>
      <c r="ASK8" s="342"/>
      <c r="ASL8" s="339"/>
      <c r="ASM8" s="338"/>
      <c r="ASN8" s="338"/>
      <c r="ASO8" s="339"/>
      <c r="ASP8" s="340"/>
      <c r="ASQ8" s="341"/>
      <c r="ASR8" s="342"/>
      <c r="ASS8" s="339"/>
      <c r="AST8" s="338"/>
      <c r="ASU8" s="338"/>
      <c r="ASV8" s="339"/>
      <c r="ASW8" s="340"/>
      <c r="ASX8" s="341"/>
      <c r="ASY8" s="342"/>
      <c r="ASZ8" s="339"/>
      <c r="ATA8" s="338"/>
      <c r="ATB8" s="338"/>
      <c r="ATC8" s="339"/>
      <c r="ATD8" s="340"/>
      <c r="ATE8" s="341"/>
      <c r="ATF8" s="342"/>
      <c r="ATG8" s="339"/>
      <c r="ATH8" s="338"/>
      <c r="ATI8" s="338"/>
      <c r="ATJ8" s="339"/>
      <c r="ATK8" s="340"/>
      <c r="ATL8" s="341"/>
      <c r="ATM8" s="342"/>
      <c r="ATN8" s="339"/>
      <c r="ATO8" s="338"/>
      <c r="ATP8" s="338"/>
      <c r="ATQ8" s="339"/>
      <c r="ATR8" s="340"/>
      <c r="ATS8" s="341"/>
      <c r="ATT8" s="342"/>
      <c r="ATU8" s="339"/>
      <c r="ATV8" s="338"/>
      <c r="ATW8" s="338"/>
      <c r="ATX8" s="339"/>
      <c r="ATY8" s="340"/>
      <c r="ATZ8" s="341"/>
      <c r="AUA8" s="342"/>
      <c r="AUB8" s="339"/>
      <c r="AUC8" s="338"/>
      <c r="AUD8" s="338"/>
      <c r="AUE8" s="339"/>
      <c r="AUF8" s="340"/>
      <c r="AUG8" s="341"/>
      <c r="AUH8" s="342"/>
      <c r="AUI8" s="339"/>
      <c r="AUJ8" s="338"/>
      <c r="AUK8" s="338"/>
      <c r="AUL8" s="339"/>
      <c r="AUM8" s="340"/>
      <c r="AUN8" s="341"/>
      <c r="AUO8" s="342"/>
      <c r="AUP8" s="339"/>
      <c r="AUQ8" s="338"/>
      <c r="AUR8" s="338"/>
      <c r="AUS8" s="339"/>
      <c r="AUT8" s="340"/>
      <c r="AUU8" s="341"/>
      <c r="AUV8" s="342"/>
      <c r="AUW8" s="339"/>
      <c r="AUX8" s="338"/>
      <c r="AUY8" s="338"/>
      <c r="AUZ8" s="339"/>
      <c r="AVA8" s="340"/>
      <c r="AVB8" s="341"/>
      <c r="AVC8" s="342"/>
      <c r="AVD8" s="339"/>
      <c r="AVE8" s="338"/>
      <c r="AVF8" s="338"/>
      <c r="AVG8" s="339"/>
      <c r="AVH8" s="340"/>
      <c r="AVI8" s="341"/>
      <c r="AVJ8" s="342"/>
      <c r="AVK8" s="339"/>
      <c r="AVL8" s="338"/>
      <c r="AVM8" s="338"/>
      <c r="AVN8" s="339"/>
      <c r="AVO8" s="340"/>
      <c r="AVP8" s="341"/>
      <c r="AVQ8" s="342"/>
      <c r="AVR8" s="339"/>
      <c r="AVS8" s="338"/>
      <c r="AVT8" s="338"/>
      <c r="AVU8" s="339"/>
      <c r="AVV8" s="340"/>
      <c r="AVW8" s="341"/>
      <c r="AVX8" s="342"/>
      <c r="AVY8" s="339"/>
      <c r="AVZ8" s="338"/>
      <c r="AWA8" s="338"/>
      <c r="AWB8" s="339"/>
      <c r="AWC8" s="340"/>
      <c r="AWD8" s="341"/>
      <c r="AWE8" s="342"/>
      <c r="AWF8" s="339"/>
      <c r="AWG8" s="338"/>
      <c r="AWH8" s="338"/>
      <c r="AWI8" s="339"/>
      <c r="AWJ8" s="340"/>
      <c r="AWK8" s="341"/>
      <c r="AWL8" s="342"/>
      <c r="AWM8" s="339"/>
      <c r="AWN8" s="338"/>
      <c r="AWO8" s="338"/>
      <c r="AWP8" s="339"/>
      <c r="AWQ8" s="340"/>
      <c r="AWR8" s="341"/>
      <c r="AWS8" s="342"/>
      <c r="AWT8" s="339"/>
      <c r="AWU8" s="338"/>
      <c r="AWV8" s="338"/>
      <c r="AWW8" s="339"/>
      <c r="AWX8" s="340"/>
      <c r="AWY8" s="341"/>
      <c r="AWZ8" s="342"/>
      <c r="AXA8" s="339"/>
      <c r="AXB8" s="338"/>
      <c r="AXC8" s="338"/>
      <c r="AXD8" s="339"/>
      <c r="AXE8" s="340"/>
      <c r="AXF8" s="341"/>
      <c r="AXG8" s="342"/>
      <c r="AXH8" s="339"/>
      <c r="AXI8" s="338"/>
      <c r="AXJ8" s="338"/>
      <c r="AXK8" s="339"/>
      <c r="AXL8" s="340"/>
      <c r="AXM8" s="341"/>
      <c r="AXN8" s="342"/>
      <c r="AXO8" s="339"/>
      <c r="AXP8" s="338"/>
      <c r="AXQ8" s="338"/>
      <c r="AXR8" s="339"/>
      <c r="AXS8" s="340"/>
      <c r="AXT8" s="341"/>
      <c r="AXU8" s="342"/>
      <c r="AXV8" s="339"/>
      <c r="AXW8" s="338"/>
      <c r="AXX8" s="338"/>
      <c r="AXY8" s="339"/>
      <c r="AXZ8" s="340"/>
      <c r="AYA8" s="341"/>
      <c r="AYB8" s="342"/>
      <c r="AYC8" s="339"/>
      <c r="AYD8" s="338"/>
      <c r="AYE8" s="338"/>
      <c r="AYF8" s="339"/>
      <c r="AYG8" s="340"/>
      <c r="AYH8" s="341"/>
      <c r="AYI8" s="342"/>
      <c r="AYJ8" s="339"/>
      <c r="AYK8" s="338"/>
      <c r="AYL8" s="338"/>
      <c r="AYM8" s="339"/>
      <c r="AYN8" s="340"/>
      <c r="AYO8" s="341"/>
      <c r="AYP8" s="342"/>
      <c r="AYQ8" s="339"/>
      <c r="AYR8" s="338"/>
      <c r="AYS8" s="338"/>
      <c r="AYT8" s="339"/>
      <c r="AYU8" s="340"/>
      <c r="AYV8" s="341"/>
      <c r="AYW8" s="342"/>
      <c r="AYX8" s="339"/>
      <c r="AYY8" s="338"/>
      <c r="AYZ8" s="338"/>
      <c r="AZA8" s="339"/>
      <c r="AZB8" s="340"/>
      <c r="AZC8" s="341"/>
      <c r="AZD8" s="342"/>
      <c r="AZE8" s="339"/>
      <c r="AZF8" s="338"/>
      <c r="AZG8" s="338"/>
      <c r="AZH8" s="339"/>
      <c r="AZI8" s="340"/>
      <c r="AZJ8" s="341"/>
      <c r="AZK8" s="342"/>
      <c r="AZL8" s="339"/>
      <c r="AZM8" s="338"/>
      <c r="AZN8" s="338"/>
      <c r="AZO8" s="339"/>
      <c r="AZP8" s="340"/>
      <c r="AZQ8" s="341"/>
      <c r="AZR8" s="342"/>
      <c r="AZS8" s="339"/>
      <c r="AZT8" s="338"/>
      <c r="AZU8" s="338"/>
      <c r="AZV8" s="339"/>
      <c r="AZW8" s="340"/>
      <c r="AZX8" s="341"/>
      <c r="AZY8" s="342"/>
      <c r="AZZ8" s="339"/>
      <c r="BAA8" s="338"/>
      <c r="BAB8" s="338"/>
      <c r="BAC8" s="339"/>
      <c r="BAD8" s="340"/>
      <c r="BAE8" s="341"/>
      <c r="BAF8" s="342"/>
      <c r="BAG8" s="339"/>
      <c r="BAH8" s="338"/>
      <c r="BAI8" s="338"/>
      <c r="BAJ8" s="339"/>
      <c r="BAK8" s="340"/>
      <c r="BAL8" s="341"/>
      <c r="BAM8" s="342"/>
      <c r="BAN8" s="339"/>
      <c r="BAO8" s="338"/>
      <c r="BAP8" s="338"/>
      <c r="BAQ8" s="339"/>
      <c r="BAR8" s="340"/>
      <c r="BAS8" s="341"/>
      <c r="BAT8" s="342"/>
      <c r="BAU8" s="339"/>
      <c r="BAV8" s="338"/>
      <c r="BAW8" s="338"/>
      <c r="BAX8" s="339"/>
      <c r="BAY8" s="340"/>
      <c r="BAZ8" s="341"/>
      <c r="BBA8" s="342"/>
      <c r="BBB8" s="339"/>
      <c r="BBC8" s="338"/>
      <c r="BBD8" s="338"/>
      <c r="BBE8" s="339"/>
      <c r="BBF8" s="340"/>
      <c r="BBG8" s="341"/>
      <c r="BBH8" s="342"/>
      <c r="BBI8" s="339"/>
      <c r="BBJ8" s="338"/>
      <c r="BBK8" s="338"/>
      <c r="BBL8" s="339"/>
      <c r="BBM8" s="340"/>
      <c r="BBN8" s="341"/>
      <c r="BBO8" s="342"/>
      <c r="BBP8" s="339"/>
      <c r="BBQ8" s="338"/>
      <c r="BBR8" s="338"/>
      <c r="BBS8" s="339"/>
      <c r="BBT8" s="340"/>
      <c r="BBU8" s="341"/>
      <c r="BBV8" s="342"/>
      <c r="BBW8" s="339"/>
      <c r="BBX8" s="338"/>
      <c r="BBY8" s="338"/>
      <c r="BBZ8" s="339"/>
      <c r="BCA8" s="340"/>
      <c r="BCB8" s="341"/>
      <c r="BCC8" s="342"/>
      <c r="BCD8" s="339"/>
      <c r="BCE8" s="338"/>
      <c r="BCF8" s="338"/>
      <c r="BCG8" s="339"/>
      <c r="BCH8" s="340"/>
      <c r="BCI8" s="341"/>
      <c r="BCJ8" s="342"/>
      <c r="BCK8" s="339"/>
      <c r="BCL8" s="338"/>
      <c r="BCM8" s="338"/>
      <c r="BCN8" s="339"/>
      <c r="BCO8" s="340"/>
      <c r="BCP8" s="341"/>
      <c r="BCQ8" s="342"/>
      <c r="BCR8" s="339"/>
      <c r="BCS8" s="338"/>
      <c r="BCT8" s="338"/>
      <c r="BCU8" s="339"/>
      <c r="BCV8" s="340"/>
      <c r="BCW8" s="341"/>
      <c r="BCX8" s="342"/>
      <c r="BCY8" s="339"/>
      <c r="BCZ8" s="338"/>
      <c r="BDA8" s="338"/>
      <c r="BDB8" s="339"/>
      <c r="BDC8" s="340"/>
      <c r="BDD8" s="341"/>
      <c r="BDE8" s="342"/>
      <c r="BDF8" s="339"/>
      <c r="BDG8" s="338"/>
      <c r="BDH8" s="338"/>
      <c r="BDI8" s="339"/>
      <c r="BDJ8" s="340"/>
      <c r="BDK8" s="341"/>
      <c r="BDL8" s="342"/>
      <c r="BDM8" s="339"/>
      <c r="BDN8" s="338"/>
      <c r="BDO8" s="338"/>
      <c r="BDP8" s="339"/>
      <c r="BDQ8" s="340"/>
      <c r="BDR8" s="341"/>
      <c r="BDS8" s="342"/>
      <c r="BDT8" s="339"/>
      <c r="BDU8" s="338"/>
      <c r="BDV8" s="338"/>
      <c r="BDW8" s="339"/>
      <c r="BDX8" s="340"/>
      <c r="BDY8" s="341"/>
      <c r="BDZ8" s="342"/>
      <c r="BEA8" s="339"/>
      <c r="BEB8" s="338"/>
      <c r="BEC8" s="338"/>
      <c r="BED8" s="339"/>
      <c r="BEE8" s="340"/>
      <c r="BEF8" s="341"/>
      <c r="BEG8" s="342"/>
      <c r="BEH8" s="339"/>
      <c r="BEI8" s="338"/>
      <c r="BEJ8" s="338"/>
      <c r="BEK8" s="339"/>
      <c r="BEL8" s="340"/>
      <c r="BEM8" s="341"/>
      <c r="BEN8" s="342"/>
      <c r="BEO8" s="339"/>
      <c r="BEP8" s="338"/>
      <c r="BEQ8" s="338"/>
      <c r="BER8" s="339"/>
      <c r="BES8" s="340"/>
      <c r="BET8" s="341"/>
      <c r="BEU8" s="342"/>
      <c r="BEV8" s="339"/>
      <c r="BEW8" s="338"/>
      <c r="BEX8" s="338"/>
      <c r="BEY8" s="339"/>
      <c r="BEZ8" s="340"/>
      <c r="BFA8" s="341"/>
      <c r="BFB8" s="342"/>
      <c r="BFC8" s="339"/>
      <c r="BFD8" s="338"/>
      <c r="BFE8" s="338"/>
      <c r="BFF8" s="339"/>
      <c r="BFG8" s="340"/>
      <c r="BFH8" s="341"/>
      <c r="BFI8" s="342"/>
      <c r="BFJ8" s="339"/>
      <c r="BFK8" s="338"/>
      <c r="BFL8" s="338"/>
      <c r="BFM8" s="339"/>
      <c r="BFN8" s="340"/>
      <c r="BFO8" s="341"/>
      <c r="BFP8" s="342"/>
      <c r="BFQ8" s="339"/>
      <c r="BFR8" s="338"/>
      <c r="BFS8" s="338"/>
      <c r="BFT8" s="339"/>
      <c r="BFU8" s="340"/>
      <c r="BFV8" s="341"/>
      <c r="BFW8" s="342"/>
      <c r="BFX8" s="339"/>
      <c r="BFY8" s="338"/>
      <c r="BFZ8" s="338"/>
      <c r="BGA8" s="339"/>
      <c r="BGB8" s="340"/>
      <c r="BGC8" s="341"/>
      <c r="BGD8" s="342"/>
      <c r="BGE8" s="339"/>
      <c r="BGF8" s="338"/>
      <c r="BGG8" s="338"/>
      <c r="BGH8" s="339"/>
      <c r="BGI8" s="340"/>
      <c r="BGJ8" s="341"/>
      <c r="BGK8" s="342"/>
      <c r="BGL8" s="339"/>
      <c r="BGM8" s="338"/>
      <c r="BGN8" s="338"/>
      <c r="BGO8" s="339"/>
      <c r="BGP8" s="340"/>
      <c r="BGQ8" s="341"/>
      <c r="BGR8" s="342"/>
      <c r="BGS8" s="339"/>
      <c r="BGT8" s="338"/>
      <c r="BGU8" s="338"/>
      <c r="BGV8" s="339"/>
      <c r="BGW8" s="340"/>
      <c r="BGX8" s="341"/>
      <c r="BGY8" s="342"/>
      <c r="BGZ8" s="339"/>
      <c r="BHA8" s="338"/>
      <c r="BHB8" s="338"/>
      <c r="BHC8" s="339"/>
      <c r="BHD8" s="340"/>
      <c r="BHE8" s="341"/>
      <c r="BHF8" s="342"/>
      <c r="BHG8" s="339"/>
      <c r="BHH8" s="338"/>
      <c r="BHI8" s="338"/>
      <c r="BHJ8" s="339"/>
      <c r="BHK8" s="340"/>
      <c r="BHL8" s="341"/>
      <c r="BHM8" s="342"/>
      <c r="BHN8" s="339"/>
      <c r="BHO8" s="338"/>
      <c r="BHP8" s="338"/>
      <c r="BHQ8" s="339"/>
      <c r="BHR8" s="340"/>
      <c r="BHS8" s="341"/>
      <c r="BHT8" s="342"/>
      <c r="BHU8" s="339"/>
      <c r="BHV8" s="338"/>
      <c r="BHW8" s="338"/>
      <c r="BHX8" s="339"/>
      <c r="BHY8" s="340"/>
      <c r="BHZ8" s="341"/>
      <c r="BIA8" s="342"/>
      <c r="BIB8" s="339"/>
      <c r="BIC8" s="338"/>
      <c r="BID8" s="338"/>
      <c r="BIE8" s="339"/>
      <c r="BIF8" s="340"/>
      <c r="BIG8" s="341"/>
      <c r="BIH8" s="342"/>
      <c r="BII8" s="339"/>
      <c r="BIJ8" s="338"/>
      <c r="BIK8" s="338"/>
      <c r="BIL8" s="339"/>
      <c r="BIM8" s="340"/>
      <c r="BIN8" s="341"/>
      <c r="BIO8" s="342"/>
      <c r="BIP8" s="339"/>
      <c r="BIQ8" s="338"/>
      <c r="BIR8" s="338"/>
      <c r="BIS8" s="339"/>
      <c r="BIT8" s="340"/>
      <c r="BIU8" s="341"/>
      <c r="BIV8" s="342"/>
      <c r="BIW8" s="339"/>
      <c r="BIX8" s="338"/>
      <c r="BIY8" s="338"/>
      <c r="BIZ8" s="339"/>
      <c r="BJA8" s="340"/>
      <c r="BJB8" s="341"/>
      <c r="BJC8" s="342"/>
      <c r="BJD8" s="339"/>
      <c r="BJE8" s="338"/>
      <c r="BJF8" s="338"/>
      <c r="BJG8" s="339"/>
      <c r="BJH8" s="340"/>
      <c r="BJI8" s="341"/>
      <c r="BJJ8" s="342"/>
      <c r="BJK8" s="339"/>
      <c r="BJL8" s="338"/>
      <c r="BJM8" s="338"/>
      <c r="BJN8" s="339"/>
      <c r="BJO8" s="340"/>
      <c r="BJP8" s="341"/>
      <c r="BJQ8" s="342"/>
      <c r="BJR8" s="339"/>
      <c r="BJS8" s="338"/>
      <c r="BJT8" s="338"/>
      <c r="BJU8" s="339"/>
      <c r="BJV8" s="340"/>
      <c r="BJW8" s="341"/>
      <c r="BJX8" s="342"/>
      <c r="BJY8" s="339"/>
      <c r="BJZ8" s="338"/>
      <c r="BKA8" s="338"/>
      <c r="BKB8" s="339"/>
      <c r="BKC8" s="340"/>
      <c r="BKD8" s="341"/>
      <c r="BKE8" s="342"/>
      <c r="BKF8" s="339"/>
      <c r="BKG8" s="338"/>
      <c r="BKH8" s="338"/>
      <c r="BKI8" s="339"/>
      <c r="BKJ8" s="340"/>
      <c r="BKK8" s="341"/>
      <c r="BKL8" s="342"/>
      <c r="BKM8" s="339"/>
      <c r="BKN8" s="338"/>
      <c r="BKO8" s="338"/>
      <c r="BKP8" s="339"/>
      <c r="BKQ8" s="340"/>
      <c r="BKR8" s="341"/>
      <c r="BKS8" s="342"/>
      <c r="BKT8" s="339"/>
      <c r="BKU8" s="338"/>
      <c r="BKV8" s="338"/>
      <c r="BKW8" s="339"/>
      <c r="BKX8" s="340"/>
      <c r="BKY8" s="341"/>
      <c r="BKZ8" s="342"/>
      <c r="BLA8" s="339"/>
      <c r="BLB8" s="338"/>
      <c r="BLC8" s="338"/>
      <c r="BLD8" s="339"/>
      <c r="BLE8" s="340"/>
      <c r="BLF8" s="341"/>
      <c r="BLG8" s="342"/>
      <c r="BLH8" s="339"/>
      <c r="BLI8" s="338"/>
      <c r="BLJ8" s="338"/>
      <c r="BLK8" s="339"/>
      <c r="BLL8" s="340"/>
      <c r="BLM8" s="341"/>
      <c r="BLN8" s="342"/>
      <c r="BLO8" s="339"/>
      <c r="BLP8" s="338"/>
      <c r="BLQ8" s="338"/>
      <c r="BLR8" s="339"/>
      <c r="BLS8" s="340"/>
      <c r="BLT8" s="341"/>
      <c r="BLU8" s="342"/>
      <c r="BLV8" s="339"/>
      <c r="BLW8" s="338"/>
      <c r="BLX8" s="338"/>
      <c r="BLY8" s="339"/>
      <c r="BLZ8" s="340"/>
      <c r="BMA8" s="341"/>
      <c r="BMB8" s="342"/>
      <c r="BMC8" s="339"/>
      <c r="BMD8" s="338"/>
      <c r="BME8" s="338"/>
      <c r="BMF8" s="339"/>
      <c r="BMG8" s="340"/>
      <c r="BMH8" s="341"/>
      <c r="BMI8" s="342"/>
      <c r="BMJ8" s="339"/>
      <c r="BMK8" s="338"/>
      <c r="BML8" s="338"/>
      <c r="BMM8" s="339"/>
      <c r="BMN8" s="340"/>
      <c r="BMO8" s="341"/>
      <c r="BMP8" s="342"/>
      <c r="BMQ8" s="339"/>
      <c r="BMR8" s="338"/>
      <c r="BMS8" s="338"/>
      <c r="BMT8" s="339"/>
      <c r="BMU8" s="340"/>
      <c r="BMV8" s="341"/>
      <c r="BMW8" s="342"/>
      <c r="BMX8" s="339"/>
      <c r="BMY8" s="338"/>
      <c r="BMZ8" s="338"/>
      <c r="BNA8" s="339"/>
      <c r="BNB8" s="340"/>
      <c r="BNC8" s="341"/>
      <c r="BND8" s="342"/>
      <c r="BNE8" s="339"/>
      <c r="BNF8" s="338"/>
      <c r="BNG8" s="338"/>
      <c r="BNH8" s="339"/>
      <c r="BNI8" s="340"/>
      <c r="BNJ8" s="341"/>
      <c r="BNK8" s="342"/>
      <c r="BNL8" s="339"/>
      <c r="BNM8" s="338"/>
      <c r="BNN8" s="338"/>
      <c r="BNO8" s="339"/>
      <c r="BNP8" s="340"/>
      <c r="BNQ8" s="341"/>
      <c r="BNR8" s="342"/>
      <c r="BNS8" s="339"/>
      <c r="BNT8" s="338"/>
      <c r="BNU8" s="338"/>
      <c r="BNV8" s="339"/>
      <c r="BNW8" s="340"/>
      <c r="BNX8" s="341"/>
      <c r="BNY8" s="342"/>
      <c r="BNZ8" s="339"/>
      <c r="BOA8" s="338"/>
      <c r="BOB8" s="338"/>
      <c r="BOC8" s="339"/>
      <c r="BOD8" s="340"/>
      <c r="BOE8" s="341"/>
      <c r="BOF8" s="342"/>
      <c r="BOG8" s="339"/>
      <c r="BOH8" s="338"/>
      <c r="BOI8" s="338"/>
      <c r="BOJ8" s="339"/>
      <c r="BOK8" s="340"/>
      <c r="BOL8" s="341"/>
      <c r="BOM8" s="342"/>
      <c r="BON8" s="339"/>
      <c r="BOO8" s="338"/>
      <c r="BOP8" s="338"/>
      <c r="BOQ8" s="339"/>
      <c r="BOR8" s="340"/>
      <c r="BOS8" s="341"/>
      <c r="BOT8" s="342"/>
      <c r="BOU8" s="339"/>
      <c r="BOV8" s="338"/>
      <c r="BOW8" s="338"/>
      <c r="BOX8" s="339"/>
      <c r="BOY8" s="340"/>
      <c r="BOZ8" s="341"/>
      <c r="BPA8" s="342"/>
      <c r="BPB8" s="339"/>
      <c r="BPC8" s="338"/>
      <c r="BPD8" s="338"/>
      <c r="BPE8" s="339"/>
      <c r="BPF8" s="340"/>
      <c r="BPG8" s="341"/>
      <c r="BPH8" s="342"/>
      <c r="BPI8" s="339"/>
      <c r="BPJ8" s="338"/>
      <c r="BPK8" s="338"/>
      <c r="BPL8" s="339"/>
      <c r="BPM8" s="340"/>
      <c r="BPN8" s="341"/>
      <c r="BPO8" s="342"/>
      <c r="BPP8" s="339"/>
      <c r="BPQ8" s="338"/>
      <c r="BPR8" s="338"/>
      <c r="BPS8" s="339"/>
      <c r="BPT8" s="340"/>
      <c r="BPU8" s="341"/>
      <c r="BPV8" s="342"/>
      <c r="BPW8" s="339"/>
      <c r="BPX8" s="338"/>
      <c r="BPY8" s="338"/>
      <c r="BPZ8" s="339"/>
      <c r="BQA8" s="340"/>
      <c r="BQB8" s="341"/>
      <c r="BQC8" s="342"/>
      <c r="BQD8" s="339"/>
      <c r="BQE8" s="338"/>
      <c r="BQF8" s="338"/>
      <c r="BQG8" s="339"/>
      <c r="BQH8" s="340"/>
      <c r="BQI8" s="341"/>
      <c r="BQJ8" s="342"/>
      <c r="BQK8" s="339"/>
      <c r="BQL8" s="338"/>
      <c r="BQM8" s="338"/>
      <c r="BQN8" s="339"/>
      <c r="BQO8" s="340"/>
      <c r="BQP8" s="341"/>
      <c r="BQQ8" s="342"/>
      <c r="BQR8" s="339"/>
      <c r="BQS8" s="338"/>
      <c r="BQT8" s="338"/>
      <c r="BQU8" s="339"/>
      <c r="BQV8" s="340"/>
      <c r="BQW8" s="341"/>
      <c r="BQX8" s="342"/>
      <c r="BQY8" s="339"/>
      <c r="BQZ8" s="338"/>
      <c r="BRA8" s="338"/>
      <c r="BRB8" s="339"/>
      <c r="BRC8" s="340"/>
      <c r="BRD8" s="341"/>
      <c r="BRE8" s="342"/>
      <c r="BRF8" s="339"/>
      <c r="BRG8" s="338"/>
      <c r="BRH8" s="338"/>
      <c r="BRI8" s="339"/>
      <c r="BRJ8" s="340"/>
      <c r="BRK8" s="341"/>
      <c r="BRL8" s="342"/>
      <c r="BRM8" s="339"/>
      <c r="BRN8" s="338"/>
      <c r="BRO8" s="338"/>
      <c r="BRP8" s="339"/>
      <c r="BRQ8" s="340"/>
      <c r="BRR8" s="341"/>
      <c r="BRS8" s="342"/>
      <c r="BRT8" s="339"/>
      <c r="BRU8" s="338"/>
      <c r="BRV8" s="338"/>
      <c r="BRW8" s="339"/>
      <c r="BRX8" s="340"/>
      <c r="BRY8" s="341"/>
      <c r="BRZ8" s="342"/>
      <c r="BSA8" s="339"/>
      <c r="BSB8" s="338"/>
      <c r="BSC8" s="338"/>
      <c r="BSD8" s="339"/>
      <c r="BSE8" s="340"/>
      <c r="BSF8" s="341"/>
      <c r="BSG8" s="342"/>
      <c r="BSH8" s="339"/>
      <c r="BSI8" s="338"/>
      <c r="BSJ8" s="338"/>
      <c r="BSK8" s="339"/>
      <c r="BSL8" s="340"/>
      <c r="BSM8" s="341"/>
      <c r="BSN8" s="342"/>
      <c r="BSO8" s="339"/>
      <c r="BSP8" s="338"/>
      <c r="BSQ8" s="338"/>
      <c r="BSR8" s="339"/>
      <c r="BSS8" s="340"/>
      <c r="BST8" s="341"/>
      <c r="BSU8" s="342"/>
      <c r="BSV8" s="339"/>
      <c r="BSW8" s="338"/>
      <c r="BSX8" s="338"/>
      <c r="BSY8" s="339"/>
      <c r="BSZ8" s="340"/>
      <c r="BTA8" s="341"/>
      <c r="BTB8" s="342"/>
      <c r="BTC8" s="339"/>
      <c r="BTD8" s="338"/>
      <c r="BTE8" s="338"/>
      <c r="BTF8" s="339"/>
      <c r="BTG8" s="340"/>
      <c r="BTH8" s="341"/>
      <c r="BTI8" s="342"/>
      <c r="BTJ8" s="339"/>
      <c r="BTK8" s="338"/>
      <c r="BTL8" s="338"/>
      <c r="BTM8" s="339"/>
      <c r="BTN8" s="340"/>
      <c r="BTO8" s="341"/>
      <c r="BTP8" s="342"/>
      <c r="BTQ8" s="339"/>
      <c r="BTR8" s="338"/>
      <c r="BTS8" s="338"/>
      <c r="BTT8" s="339"/>
      <c r="BTU8" s="340"/>
      <c r="BTV8" s="341"/>
      <c r="BTW8" s="342"/>
      <c r="BTX8" s="339"/>
      <c r="BTY8" s="338"/>
      <c r="BTZ8" s="338"/>
      <c r="BUA8" s="339"/>
      <c r="BUB8" s="340"/>
      <c r="BUC8" s="341"/>
      <c r="BUD8" s="342"/>
      <c r="BUE8" s="339"/>
      <c r="BUF8" s="338"/>
      <c r="BUG8" s="338"/>
      <c r="BUH8" s="339"/>
      <c r="BUI8" s="340"/>
      <c r="BUJ8" s="341"/>
      <c r="BUK8" s="342"/>
      <c r="BUL8" s="339"/>
      <c r="BUM8" s="338"/>
      <c r="BUN8" s="338"/>
      <c r="BUO8" s="339"/>
      <c r="BUP8" s="340"/>
      <c r="BUQ8" s="341"/>
      <c r="BUR8" s="342"/>
      <c r="BUS8" s="339"/>
      <c r="BUT8" s="338"/>
      <c r="BUU8" s="338"/>
      <c r="BUV8" s="339"/>
      <c r="BUW8" s="340"/>
      <c r="BUX8" s="341"/>
      <c r="BUY8" s="342"/>
      <c r="BUZ8" s="339"/>
      <c r="BVA8" s="338"/>
      <c r="BVB8" s="338"/>
      <c r="BVC8" s="339"/>
      <c r="BVD8" s="340"/>
      <c r="BVE8" s="341"/>
      <c r="BVF8" s="342"/>
      <c r="BVG8" s="339"/>
      <c r="BVH8" s="338"/>
      <c r="BVI8" s="338"/>
      <c r="BVJ8" s="339"/>
      <c r="BVK8" s="340"/>
      <c r="BVL8" s="341"/>
      <c r="BVM8" s="342"/>
      <c r="BVN8" s="339"/>
      <c r="BVO8" s="338"/>
      <c r="BVP8" s="338"/>
      <c r="BVQ8" s="339"/>
      <c r="BVR8" s="340"/>
      <c r="BVS8" s="341"/>
      <c r="BVT8" s="342"/>
      <c r="BVU8" s="339"/>
      <c r="BVV8" s="338"/>
      <c r="BVW8" s="338"/>
      <c r="BVX8" s="339"/>
      <c r="BVY8" s="340"/>
      <c r="BVZ8" s="341"/>
      <c r="BWA8" s="342"/>
      <c r="BWB8" s="339"/>
      <c r="BWC8" s="338"/>
      <c r="BWD8" s="338"/>
      <c r="BWE8" s="339"/>
      <c r="BWF8" s="340"/>
      <c r="BWG8" s="341"/>
      <c r="BWH8" s="342"/>
      <c r="BWI8" s="339"/>
      <c r="BWJ8" s="338"/>
      <c r="BWK8" s="338"/>
      <c r="BWL8" s="339"/>
      <c r="BWM8" s="340"/>
      <c r="BWN8" s="341"/>
      <c r="BWO8" s="342"/>
      <c r="BWP8" s="339"/>
      <c r="BWQ8" s="338"/>
      <c r="BWR8" s="338"/>
      <c r="BWS8" s="339"/>
      <c r="BWT8" s="340"/>
      <c r="BWU8" s="341"/>
      <c r="BWV8" s="342"/>
      <c r="BWW8" s="339"/>
      <c r="BWX8" s="338"/>
      <c r="BWY8" s="338"/>
      <c r="BWZ8" s="339"/>
      <c r="BXA8" s="340"/>
      <c r="BXB8" s="341"/>
      <c r="BXC8" s="342"/>
      <c r="BXD8" s="339"/>
      <c r="BXE8" s="338"/>
      <c r="BXF8" s="338"/>
      <c r="BXG8" s="339"/>
      <c r="BXH8" s="340"/>
      <c r="BXI8" s="341"/>
      <c r="BXJ8" s="342"/>
      <c r="BXK8" s="339"/>
      <c r="BXL8" s="338"/>
      <c r="BXM8" s="338"/>
      <c r="BXN8" s="339"/>
      <c r="BXO8" s="340"/>
      <c r="BXP8" s="341"/>
      <c r="BXQ8" s="342"/>
      <c r="BXR8" s="339"/>
      <c r="BXS8" s="338"/>
      <c r="BXT8" s="338"/>
      <c r="BXU8" s="339"/>
      <c r="BXV8" s="340"/>
      <c r="BXW8" s="341"/>
      <c r="BXX8" s="342"/>
      <c r="BXY8" s="339"/>
      <c r="BXZ8" s="338"/>
      <c r="BYA8" s="338"/>
      <c r="BYB8" s="339"/>
      <c r="BYC8" s="340"/>
      <c r="BYD8" s="341"/>
      <c r="BYE8" s="342"/>
      <c r="BYF8" s="339"/>
      <c r="BYG8" s="338"/>
      <c r="BYH8" s="338"/>
      <c r="BYI8" s="339"/>
      <c r="BYJ8" s="340"/>
      <c r="BYK8" s="341"/>
      <c r="BYL8" s="342"/>
      <c r="BYM8" s="339"/>
      <c r="BYN8" s="338"/>
      <c r="BYO8" s="338"/>
      <c r="BYP8" s="339"/>
      <c r="BYQ8" s="340"/>
      <c r="BYR8" s="341"/>
      <c r="BYS8" s="342"/>
      <c r="BYT8" s="339"/>
      <c r="BYU8" s="338"/>
      <c r="BYV8" s="338"/>
      <c r="BYW8" s="339"/>
      <c r="BYX8" s="340"/>
      <c r="BYY8" s="341"/>
      <c r="BYZ8" s="342"/>
      <c r="BZA8" s="339"/>
      <c r="BZB8" s="338"/>
      <c r="BZC8" s="338"/>
      <c r="BZD8" s="339"/>
      <c r="BZE8" s="340"/>
      <c r="BZF8" s="341"/>
      <c r="BZG8" s="342"/>
      <c r="BZH8" s="339"/>
      <c r="BZI8" s="338"/>
      <c r="BZJ8" s="338"/>
      <c r="BZK8" s="339"/>
      <c r="BZL8" s="340"/>
      <c r="BZM8" s="341"/>
      <c r="BZN8" s="342"/>
      <c r="BZO8" s="339"/>
      <c r="BZP8" s="338"/>
      <c r="BZQ8" s="338"/>
      <c r="BZR8" s="339"/>
      <c r="BZS8" s="340"/>
      <c r="BZT8" s="341"/>
      <c r="BZU8" s="342"/>
      <c r="BZV8" s="339"/>
      <c r="BZW8" s="338"/>
      <c r="BZX8" s="338"/>
      <c r="BZY8" s="339"/>
      <c r="BZZ8" s="340"/>
      <c r="CAA8" s="341"/>
      <c r="CAB8" s="342"/>
      <c r="CAC8" s="339"/>
      <c r="CAD8" s="338"/>
      <c r="CAE8" s="338"/>
      <c r="CAF8" s="339"/>
      <c r="CAG8" s="340"/>
      <c r="CAH8" s="341"/>
      <c r="CAI8" s="342"/>
      <c r="CAJ8" s="339"/>
      <c r="CAK8" s="338"/>
      <c r="CAL8" s="338"/>
      <c r="CAM8" s="339"/>
      <c r="CAN8" s="340"/>
      <c r="CAO8" s="341"/>
      <c r="CAP8" s="342"/>
      <c r="CAQ8" s="339"/>
      <c r="CAR8" s="338"/>
      <c r="CAS8" s="338"/>
      <c r="CAT8" s="339"/>
      <c r="CAU8" s="340"/>
      <c r="CAV8" s="341"/>
      <c r="CAW8" s="342"/>
      <c r="CAX8" s="339"/>
      <c r="CAY8" s="338"/>
      <c r="CAZ8" s="338"/>
      <c r="CBA8" s="339"/>
      <c r="CBB8" s="340"/>
      <c r="CBC8" s="341"/>
      <c r="CBD8" s="342"/>
      <c r="CBE8" s="339"/>
      <c r="CBF8" s="338"/>
      <c r="CBG8" s="338"/>
      <c r="CBH8" s="339"/>
      <c r="CBI8" s="340"/>
      <c r="CBJ8" s="341"/>
      <c r="CBK8" s="342"/>
      <c r="CBL8" s="339"/>
      <c r="CBM8" s="338"/>
      <c r="CBN8" s="338"/>
      <c r="CBO8" s="339"/>
      <c r="CBP8" s="340"/>
      <c r="CBQ8" s="341"/>
      <c r="CBR8" s="342"/>
      <c r="CBS8" s="339"/>
      <c r="CBT8" s="338"/>
      <c r="CBU8" s="338"/>
      <c r="CBV8" s="339"/>
      <c r="CBW8" s="340"/>
      <c r="CBX8" s="341"/>
      <c r="CBY8" s="342"/>
      <c r="CBZ8" s="339"/>
      <c r="CCA8" s="338"/>
      <c r="CCB8" s="338"/>
      <c r="CCC8" s="339"/>
      <c r="CCD8" s="340"/>
      <c r="CCE8" s="341"/>
      <c r="CCF8" s="342"/>
      <c r="CCG8" s="339"/>
      <c r="CCH8" s="338"/>
      <c r="CCI8" s="338"/>
      <c r="CCJ8" s="339"/>
      <c r="CCK8" s="340"/>
      <c r="CCL8" s="341"/>
      <c r="CCM8" s="342"/>
      <c r="CCN8" s="339"/>
      <c r="CCO8" s="338"/>
      <c r="CCP8" s="338"/>
      <c r="CCQ8" s="339"/>
      <c r="CCR8" s="340"/>
      <c r="CCS8" s="341"/>
      <c r="CCT8" s="342"/>
      <c r="CCU8" s="339"/>
      <c r="CCV8" s="338"/>
      <c r="CCW8" s="338"/>
      <c r="CCX8" s="339"/>
      <c r="CCY8" s="340"/>
      <c r="CCZ8" s="341"/>
      <c r="CDA8" s="342"/>
      <c r="CDB8" s="339"/>
      <c r="CDC8" s="338"/>
      <c r="CDD8" s="338"/>
      <c r="CDE8" s="339"/>
      <c r="CDF8" s="340"/>
      <c r="CDG8" s="341"/>
      <c r="CDH8" s="342"/>
      <c r="CDI8" s="339"/>
      <c r="CDJ8" s="338"/>
      <c r="CDK8" s="338"/>
      <c r="CDL8" s="339"/>
      <c r="CDM8" s="340"/>
      <c r="CDN8" s="341"/>
      <c r="CDO8" s="342"/>
      <c r="CDP8" s="339"/>
      <c r="CDQ8" s="338"/>
      <c r="CDR8" s="338"/>
      <c r="CDS8" s="339"/>
      <c r="CDT8" s="340"/>
      <c r="CDU8" s="341"/>
      <c r="CDV8" s="342"/>
      <c r="CDW8" s="339"/>
      <c r="CDX8" s="338"/>
      <c r="CDY8" s="338"/>
      <c r="CDZ8" s="339"/>
      <c r="CEA8" s="340"/>
      <c r="CEB8" s="341"/>
      <c r="CEC8" s="342"/>
      <c r="CED8" s="339"/>
      <c r="CEE8" s="338"/>
      <c r="CEF8" s="338"/>
      <c r="CEG8" s="339"/>
      <c r="CEH8" s="340"/>
      <c r="CEI8" s="341"/>
      <c r="CEJ8" s="342"/>
      <c r="CEK8" s="339"/>
      <c r="CEL8" s="338"/>
      <c r="CEM8" s="338"/>
      <c r="CEN8" s="339"/>
      <c r="CEO8" s="340"/>
      <c r="CEP8" s="341"/>
      <c r="CEQ8" s="342"/>
      <c r="CER8" s="339"/>
      <c r="CES8" s="338"/>
      <c r="CET8" s="338"/>
      <c r="CEU8" s="339"/>
      <c r="CEV8" s="340"/>
      <c r="CEW8" s="341"/>
      <c r="CEX8" s="342"/>
      <c r="CEY8" s="339"/>
      <c r="CEZ8" s="338"/>
      <c r="CFA8" s="338"/>
      <c r="CFB8" s="339"/>
      <c r="CFC8" s="340"/>
      <c r="CFD8" s="341"/>
      <c r="CFE8" s="342"/>
      <c r="CFF8" s="339"/>
      <c r="CFG8" s="338"/>
      <c r="CFH8" s="338"/>
      <c r="CFI8" s="339"/>
      <c r="CFJ8" s="340"/>
      <c r="CFK8" s="341"/>
      <c r="CFL8" s="342"/>
      <c r="CFM8" s="339"/>
      <c r="CFN8" s="338"/>
      <c r="CFO8" s="338"/>
      <c r="CFP8" s="339"/>
      <c r="CFQ8" s="340"/>
      <c r="CFR8" s="341"/>
      <c r="CFS8" s="342"/>
      <c r="CFT8" s="339"/>
      <c r="CFU8" s="338"/>
      <c r="CFV8" s="338"/>
      <c r="CFW8" s="339"/>
      <c r="CFX8" s="340"/>
      <c r="CFY8" s="341"/>
      <c r="CFZ8" s="342"/>
      <c r="CGA8" s="339"/>
      <c r="CGB8" s="338"/>
      <c r="CGC8" s="338"/>
      <c r="CGD8" s="339"/>
      <c r="CGE8" s="340"/>
      <c r="CGF8" s="341"/>
      <c r="CGG8" s="342"/>
      <c r="CGH8" s="339"/>
      <c r="CGI8" s="338"/>
      <c r="CGJ8" s="338"/>
      <c r="CGK8" s="339"/>
      <c r="CGL8" s="340"/>
      <c r="CGM8" s="341"/>
      <c r="CGN8" s="342"/>
      <c r="CGO8" s="339"/>
      <c r="CGP8" s="338"/>
      <c r="CGQ8" s="338"/>
      <c r="CGR8" s="339"/>
      <c r="CGS8" s="340"/>
      <c r="CGT8" s="341"/>
      <c r="CGU8" s="342"/>
      <c r="CGV8" s="339"/>
      <c r="CGW8" s="338"/>
      <c r="CGX8" s="338"/>
      <c r="CGY8" s="339"/>
      <c r="CGZ8" s="340"/>
      <c r="CHA8" s="341"/>
      <c r="CHB8" s="342"/>
      <c r="CHC8" s="339"/>
      <c r="CHD8" s="338"/>
      <c r="CHE8" s="338"/>
      <c r="CHF8" s="339"/>
      <c r="CHG8" s="340"/>
      <c r="CHH8" s="341"/>
      <c r="CHI8" s="342"/>
      <c r="CHJ8" s="339"/>
      <c r="CHK8" s="338"/>
      <c r="CHL8" s="338"/>
      <c r="CHM8" s="339"/>
      <c r="CHN8" s="340"/>
      <c r="CHO8" s="341"/>
      <c r="CHP8" s="342"/>
      <c r="CHQ8" s="339"/>
      <c r="CHR8" s="338"/>
      <c r="CHS8" s="338"/>
      <c r="CHT8" s="339"/>
      <c r="CHU8" s="340"/>
      <c r="CHV8" s="341"/>
      <c r="CHW8" s="342"/>
      <c r="CHX8" s="339"/>
      <c r="CHY8" s="338"/>
      <c r="CHZ8" s="338"/>
      <c r="CIA8" s="339"/>
      <c r="CIB8" s="340"/>
      <c r="CIC8" s="341"/>
      <c r="CID8" s="342"/>
      <c r="CIE8" s="339"/>
      <c r="CIF8" s="338"/>
      <c r="CIG8" s="338"/>
      <c r="CIH8" s="339"/>
      <c r="CII8" s="340"/>
      <c r="CIJ8" s="341"/>
      <c r="CIK8" s="342"/>
      <c r="CIL8" s="339"/>
      <c r="CIM8" s="338"/>
      <c r="CIN8" s="338"/>
      <c r="CIO8" s="339"/>
      <c r="CIP8" s="340"/>
      <c r="CIQ8" s="341"/>
      <c r="CIR8" s="342"/>
      <c r="CIS8" s="339"/>
      <c r="CIT8" s="338"/>
      <c r="CIU8" s="338"/>
      <c r="CIV8" s="339"/>
      <c r="CIW8" s="340"/>
      <c r="CIX8" s="341"/>
      <c r="CIY8" s="342"/>
      <c r="CIZ8" s="339"/>
      <c r="CJA8" s="338"/>
      <c r="CJB8" s="338"/>
      <c r="CJC8" s="339"/>
      <c r="CJD8" s="340"/>
      <c r="CJE8" s="341"/>
      <c r="CJF8" s="342"/>
      <c r="CJG8" s="339"/>
      <c r="CJH8" s="338"/>
      <c r="CJI8" s="338"/>
      <c r="CJJ8" s="339"/>
      <c r="CJK8" s="340"/>
      <c r="CJL8" s="341"/>
      <c r="CJM8" s="342"/>
      <c r="CJN8" s="339"/>
      <c r="CJO8" s="338"/>
      <c r="CJP8" s="338"/>
      <c r="CJQ8" s="339"/>
      <c r="CJR8" s="340"/>
      <c r="CJS8" s="341"/>
      <c r="CJT8" s="342"/>
      <c r="CJU8" s="339"/>
      <c r="CJV8" s="338"/>
      <c r="CJW8" s="338"/>
      <c r="CJX8" s="339"/>
      <c r="CJY8" s="340"/>
      <c r="CJZ8" s="341"/>
      <c r="CKA8" s="342"/>
      <c r="CKB8" s="339"/>
      <c r="CKC8" s="338"/>
      <c r="CKD8" s="338"/>
      <c r="CKE8" s="339"/>
      <c r="CKF8" s="340"/>
      <c r="CKG8" s="341"/>
      <c r="CKH8" s="342"/>
      <c r="CKI8" s="339"/>
      <c r="CKJ8" s="338"/>
      <c r="CKK8" s="338"/>
      <c r="CKL8" s="339"/>
      <c r="CKM8" s="340"/>
      <c r="CKN8" s="341"/>
      <c r="CKO8" s="342"/>
      <c r="CKP8" s="339"/>
      <c r="CKQ8" s="338"/>
      <c r="CKR8" s="338"/>
      <c r="CKS8" s="339"/>
      <c r="CKT8" s="340"/>
      <c r="CKU8" s="341"/>
      <c r="CKV8" s="342"/>
      <c r="CKW8" s="339"/>
      <c r="CKX8" s="338"/>
      <c r="CKY8" s="338"/>
      <c r="CKZ8" s="339"/>
      <c r="CLA8" s="340"/>
      <c r="CLB8" s="341"/>
      <c r="CLC8" s="342"/>
      <c r="CLD8" s="339"/>
      <c r="CLE8" s="338"/>
      <c r="CLF8" s="338"/>
      <c r="CLG8" s="339"/>
      <c r="CLH8" s="340"/>
      <c r="CLI8" s="341"/>
      <c r="CLJ8" s="342"/>
      <c r="CLK8" s="339"/>
      <c r="CLL8" s="338"/>
      <c r="CLM8" s="338"/>
      <c r="CLN8" s="339"/>
      <c r="CLO8" s="340"/>
      <c r="CLP8" s="341"/>
      <c r="CLQ8" s="342"/>
      <c r="CLR8" s="339"/>
      <c r="CLS8" s="338"/>
      <c r="CLT8" s="338"/>
      <c r="CLU8" s="339"/>
      <c r="CLV8" s="340"/>
      <c r="CLW8" s="341"/>
      <c r="CLX8" s="342"/>
      <c r="CLY8" s="339"/>
      <c r="CLZ8" s="338"/>
      <c r="CMA8" s="338"/>
      <c r="CMB8" s="339"/>
      <c r="CMC8" s="340"/>
      <c r="CMD8" s="341"/>
      <c r="CME8" s="342"/>
      <c r="CMF8" s="339"/>
      <c r="CMG8" s="338"/>
      <c r="CMH8" s="338"/>
      <c r="CMI8" s="339"/>
      <c r="CMJ8" s="340"/>
      <c r="CMK8" s="341"/>
      <c r="CML8" s="342"/>
      <c r="CMM8" s="339"/>
      <c r="CMN8" s="338"/>
      <c r="CMO8" s="338"/>
      <c r="CMP8" s="339"/>
      <c r="CMQ8" s="340"/>
      <c r="CMR8" s="341"/>
      <c r="CMS8" s="342"/>
      <c r="CMT8" s="339"/>
      <c r="CMU8" s="338"/>
      <c r="CMV8" s="338"/>
      <c r="CMW8" s="339"/>
      <c r="CMX8" s="340"/>
      <c r="CMY8" s="341"/>
      <c r="CMZ8" s="342"/>
      <c r="CNA8" s="339"/>
      <c r="CNB8" s="338"/>
      <c r="CNC8" s="338"/>
      <c r="CND8" s="339"/>
      <c r="CNE8" s="340"/>
      <c r="CNF8" s="341"/>
      <c r="CNG8" s="342"/>
      <c r="CNH8" s="339"/>
      <c r="CNI8" s="338"/>
      <c r="CNJ8" s="338"/>
      <c r="CNK8" s="339"/>
      <c r="CNL8" s="340"/>
      <c r="CNM8" s="341"/>
      <c r="CNN8" s="342"/>
      <c r="CNO8" s="339"/>
      <c r="CNP8" s="338"/>
      <c r="CNQ8" s="338"/>
      <c r="CNR8" s="339"/>
      <c r="CNS8" s="340"/>
      <c r="CNT8" s="341"/>
      <c r="CNU8" s="342"/>
      <c r="CNV8" s="339"/>
      <c r="CNW8" s="338"/>
      <c r="CNX8" s="338"/>
      <c r="CNY8" s="339"/>
      <c r="CNZ8" s="340"/>
      <c r="COA8" s="341"/>
      <c r="COB8" s="342"/>
      <c r="COC8" s="339"/>
      <c r="COD8" s="338"/>
      <c r="COE8" s="338"/>
      <c r="COF8" s="339"/>
      <c r="COG8" s="340"/>
      <c r="COH8" s="341"/>
      <c r="COI8" s="342"/>
      <c r="COJ8" s="339"/>
      <c r="COK8" s="338"/>
      <c r="COL8" s="338"/>
      <c r="COM8" s="339"/>
      <c r="CON8" s="340"/>
      <c r="COO8" s="341"/>
      <c r="COP8" s="342"/>
      <c r="COQ8" s="339"/>
      <c r="COR8" s="338"/>
      <c r="COS8" s="338"/>
      <c r="COT8" s="339"/>
      <c r="COU8" s="340"/>
      <c r="COV8" s="341"/>
      <c r="COW8" s="342"/>
      <c r="COX8" s="339"/>
      <c r="COY8" s="338"/>
      <c r="COZ8" s="338"/>
      <c r="CPA8" s="339"/>
      <c r="CPB8" s="340"/>
      <c r="CPC8" s="341"/>
      <c r="CPD8" s="342"/>
      <c r="CPE8" s="339"/>
      <c r="CPF8" s="338"/>
      <c r="CPG8" s="338"/>
      <c r="CPH8" s="339"/>
      <c r="CPI8" s="340"/>
      <c r="CPJ8" s="341"/>
      <c r="CPK8" s="342"/>
      <c r="CPL8" s="339"/>
      <c r="CPM8" s="338"/>
      <c r="CPN8" s="338"/>
      <c r="CPO8" s="339"/>
      <c r="CPP8" s="340"/>
      <c r="CPQ8" s="341"/>
      <c r="CPR8" s="342"/>
      <c r="CPS8" s="339"/>
      <c r="CPT8" s="338"/>
      <c r="CPU8" s="338"/>
      <c r="CPV8" s="339"/>
      <c r="CPW8" s="340"/>
      <c r="CPX8" s="341"/>
      <c r="CPY8" s="342"/>
      <c r="CPZ8" s="339"/>
      <c r="CQA8" s="338"/>
      <c r="CQB8" s="338"/>
      <c r="CQC8" s="339"/>
      <c r="CQD8" s="340"/>
      <c r="CQE8" s="341"/>
      <c r="CQF8" s="342"/>
      <c r="CQG8" s="339"/>
      <c r="CQH8" s="338"/>
      <c r="CQI8" s="338"/>
      <c r="CQJ8" s="339"/>
      <c r="CQK8" s="340"/>
      <c r="CQL8" s="341"/>
      <c r="CQM8" s="342"/>
      <c r="CQN8" s="339"/>
      <c r="CQO8" s="338"/>
      <c r="CQP8" s="338"/>
      <c r="CQQ8" s="339"/>
      <c r="CQR8" s="340"/>
      <c r="CQS8" s="341"/>
      <c r="CQT8" s="342"/>
      <c r="CQU8" s="339"/>
      <c r="CQV8" s="338"/>
      <c r="CQW8" s="338"/>
      <c r="CQX8" s="339"/>
      <c r="CQY8" s="340"/>
      <c r="CQZ8" s="341"/>
      <c r="CRA8" s="342"/>
      <c r="CRB8" s="339"/>
      <c r="CRC8" s="338"/>
      <c r="CRD8" s="338"/>
      <c r="CRE8" s="339"/>
      <c r="CRF8" s="340"/>
      <c r="CRG8" s="341"/>
      <c r="CRH8" s="342"/>
      <c r="CRI8" s="339"/>
      <c r="CRJ8" s="338"/>
      <c r="CRK8" s="338"/>
      <c r="CRL8" s="339"/>
      <c r="CRM8" s="340"/>
      <c r="CRN8" s="341"/>
      <c r="CRO8" s="342"/>
      <c r="CRP8" s="339"/>
      <c r="CRQ8" s="338"/>
      <c r="CRR8" s="338"/>
      <c r="CRS8" s="339"/>
      <c r="CRT8" s="340"/>
      <c r="CRU8" s="341"/>
      <c r="CRV8" s="342"/>
      <c r="CRW8" s="339"/>
      <c r="CRX8" s="338"/>
      <c r="CRY8" s="338"/>
      <c r="CRZ8" s="339"/>
      <c r="CSA8" s="340"/>
      <c r="CSB8" s="341"/>
      <c r="CSC8" s="342"/>
      <c r="CSD8" s="339"/>
      <c r="CSE8" s="338"/>
      <c r="CSF8" s="338"/>
      <c r="CSG8" s="339"/>
      <c r="CSH8" s="340"/>
      <c r="CSI8" s="341"/>
      <c r="CSJ8" s="342"/>
      <c r="CSK8" s="339"/>
      <c r="CSL8" s="338"/>
      <c r="CSM8" s="338"/>
      <c r="CSN8" s="339"/>
      <c r="CSO8" s="340"/>
      <c r="CSP8" s="341"/>
      <c r="CSQ8" s="342"/>
      <c r="CSR8" s="339"/>
      <c r="CSS8" s="338"/>
      <c r="CST8" s="338"/>
      <c r="CSU8" s="339"/>
      <c r="CSV8" s="340"/>
      <c r="CSW8" s="341"/>
      <c r="CSX8" s="342"/>
      <c r="CSY8" s="339"/>
      <c r="CSZ8" s="338"/>
      <c r="CTA8" s="338"/>
      <c r="CTB8" s="339"/>
      <c r="CTC8" s="340"/>
      <c r="CTD8" s="341"/>
      <c r="CTE8" s="342"/>
      <c r="CTF8" s="339"/>
      <c r="CTG8" s="338"/>
      <c r="CTH8" s="338"/>
      <c r="CTI8" s="339"/>
      <c r="CTJ8" s="340"/>
      <c r="CTK8" s="341"/>
      <c r="CTL8" s="342"/>
      <c r="CTM8" s="339"/>
      <c r="CTN8" s="338"/>
      <c r="CTO8" s="338"/>
      <c r="CTP8" s="339"/>
      <c r="CTQ8" s="340"/>
      <c r="CTR8" s="341"/>
      <c r="CTS8" s="342"/>
      <c r="CTT8" s="339"/>
      <c r="CTU8" s="338"/>
      <c r="CTV8" s="338"/>
      <c r="CTW8" s="339"/>
      <c r="CTX8" s="340"/>
      <c r="CTY8" s="341"/>
      <c r="CTZ8" s="342"/>
      <c r="CUA8" s="339"/>
      <c r="CUB8" s="338"/>
      <c r="CUC8" s="338"/>
      <c r="CUD8" s="339"/>
      <c r="CUE8" s="340"/>
      <c r="CUF8" s="341"/>
      <c r="CUG8" s="342"/>
      <c r="CUH8" s="339"/>
      <c r="CUI8" s="338"/>
      <c r="CUJ8" s="338"/>
      <c r="CUK8" s="339"/>
      <c r="CUL8" s="340"/>
      <c r="CUM8" s="341"/>
      <c r="CUN8" s="342"/>
      <c r="CUO8" s="339"/>
      <c r="CUP8" s="338"/>
      <c r="CUQ8" s="338"/>
      <c r="CUR8" s="339"/>
      <c r="CUS8" s="340"/>
      <c r="CUT8" s="341"/>
      <c r="CUU8" s="342"/>
      <c r="CUV8" s="339"/>
      <c r="CUW8" s="338"/>
      <c r="CUX8" s="338"/>
      <c r="CUY8" s="339"/>
      <c r="CUZ8" s="340"/>
      <c r="CVA8" s="341"/>
      <c r="CVB8" s="342"/>
      <c r="CVC8" s="339"/>
      <c r="CVD8" s="338"/>
      <c r="CVE8" s="338"/>
      <c r="CVF8" s="339"/>
      <c r="CVG8" s="340"/>
      <c r="CVH8" s="341"/>
      <c r="CVI8" s="342"/>
      <c r="CVJ8" s="339"/>
      <c r="CVK8" s="338"/>
      <c r="CVL8" s="338"/>
      <c r="CVM8" s="339"/>
      <c r="CVN8" s="340"/>
      <c r="CVO8" s="341"/>
      <c r="CVP8" s="342"/>
      <c r="CVQ8" s="339"/>
      <c r="CVR8" s="338"/>
      <c r="CVS8" s="338"/>
      <c r="CVT8" s="339"/>
      <c r="CVU8" s="340"/>
      <c r="CVV8" s="341"/>
      <c r="CVW8" s="342"/>
      <c r="CVX8" s="339"/>
      <c r="CVY8" s="338"/>
      <c r="CVZ8" s="338"/>
      <c r="CWA8" s="339"/>
      <c r="CWB8" s="340"/>
      <c r="CWC8" s="341"/>
      <c r="CWD8" s="342"/>
      <c r="CWE8" s="339"/>
      <c r="CWF8" s="338"/>
      <c r="CWG8" s="338"/>
      <c r="CWH8" s="339"/>
      <c r="CWI8" s="340"/>
      <c r="CWJ8" s="341"/>
      <c r="CWK8" s="342"/>
      <c r="CWL8" s="339"/>
      <c r="CWM8" s="338"/>
      <c r="CWN8" s="338"/>
      <c r="CWO8" s="339"/>
      <c r="CWP8" s="340"/>
      <c r="CWQ8" s="341"/>
      <c r="CWR8" s="342"/>
      <c r="CWS8" s="339"/>
      <c r="CWT8" s="338"/>
      <c r="CWU8" s="338"/>
      <c r="CWV8" s="339"/>
      <c r="CWW8" s="340"/>
      <c r="CWX8" s="341"/>
      <c r="CWY8" s="342"/>
      <c r="CWZ8" s="339"/>
      <c r="CXA8" s="338"/>
      <c r="CXB8" s="338"/>
      <c r="CXC8" s="339"/>
      <c r="CXD8" s="340"/>
      <c r="CXE8" s="341"/>
      <c r="CXF8" s="342"/>
      <c r="CXG8" s="339"/>
      <c r="CXH8" s="338"/>
      <c r="CXI8" s="338"/>
      <c r="CXJ8" s="339"/>
      <c r="CXK8" s="340"/>
      <c r="CXL8" s="341"/>
      <c r="CXM8" s="342"/>
      <c r="CXN8" s="339"/>
      <c r="CXO8" s="338"/>
      <c r="CXP8" s="338"/>
      <c r="CXQ8" s="339"/>
      <c r="CXR8" s="340"/>
      <c r="CXS8" s="341"/>
      <c r="CXT8" s="342"/>
      <c r="CXU8" s="339"/>
      <c r="CXV8" s="338"/>
      <c r="CXW8" s="338"/>
      <c r="CXX8" s="339"/>
      <c r="CXY8" s="340"/>
      <c r="CXZ8" s="341"/>
      <c r="CYA8" s="342"/>
      <c r="CYB8" s="339"/>
      <c r="CYC8" s="338"/>
      <c r="CYD8" s="338"/>
      <c r="CYE8" s="339"/>
      <c r="CYF8" s="340"/>
      <c r="CYG8" s="341"/>
      <c r="CYH8" s="342"/>
      <c r="CYI8" s="339"/>
      <c r="CYJ8" s="338"/>
      <c r="CYK8" s="338"/>
      <c r="CYL8" s="339"/>
      <c r="CYM8" s="340"/>
      <c r="CYN8" s="341"/>
      <c r="CYO8" s="342"/>
      <c r="CYP8" s="339"/>
      <c r="CYQ8" s="338"/>
      <c r="CYR8" s="338"/>
      <c r="CYS8" s="339"/>
      <c r="CYT8" s="340"/>
      <c r="CYU8" s="341"/>
      <c r="CYV8" s="342"/>
      <c r="CYW8" s="339"/>
      <c r="CYX8" s="338"/>
      <c r="CYY8" s="338"/>
      <c r="CYZ8" s="339"/>
      <c r="CZA8" s="340"/>
      <c r="CZB8" s="341"/>
      <c r="CZC8" s="342"/>
      <c r="CZD8" s="339"/>
      <c r="CZE8" s="338"/>
      <c r="CZF8" s="338"/>
      <c r="CZG8" s="339"/>
      <c r="CZH8" s="340"/>
      <c r="CZI8" s="341"/>
      <c r="CZJ8" s="342"/>
      <c r="CZK8" s="339"/>
      <c r="CZL8" s="338"/>
      <c r="CZM8" s="338"/>
      <c r="CZN8" s="339"/>
      <c r="CZO8" s="340"/>
      <c r="CZP8" s="341"/>
      <c r="CZQ8" s="342"/>
      <c r="CZR8" s="339"/>
      <c r="CZS8" s="338"/>
      <c r="CZT8" s="338"/>
      <c r="CZU8" s="339"/>
      <c r="CZV8" s="340"/>
      <c r="CZW8" s="341"/>
      <c r="CZX8" s="342"/>
      <c r="CZY8" s="339"/>
      <c r="CZZ8" s="338"/>
      <c r="DAA8" s="338"/>
      <c r="DAB8" s="339"/>
      <c r="DAC8" s="340"/>
      <c r="DAD8" s="341"/>
      <c r="DAE8" s="342"/>
      <c r="DAF8" s="339"/>
      <c r="DAG8" s="338"/>
      <c r="DAH8" s="338"/>
      <c r="DAI8" s="339"/>
      <c r="DAJ8" s="340"/>
      <c r="DAK8" s="341"/>
      <c r="DAL8" s="342"/>
      <c r="DAM8" s="339"/>
      <c r="DAN8" s="338"/>
      <c r="DAO8" s="338"/>
      <c r="DAP8" s="339"/>
      <c r="DAQ8" s="340"/>
      <c r="DAR8" s="341"/>
      <c r="DAS8" s="342"/>
      <c r="DAT8" s="339"/>
      <c r="DAU8" s="338"/>
      <c r="DAV8" s="338"/>
      <c r="DAW8" s="339"/>
      <c r="DAX8" s="340"/>
      <c r="DAY8" s="341"/>
      <c r="DAZ8" s="342"/>
      <c r="DBA8" s="339"/>
      <c r="DBB8" s="338"/>
      <c r="DBC8" s="338"/>
      <c r="DBD8" s="339"/>
      <c r="DBE8" s="340"/>
      <c r="DBF8" s="341"/>
      <c r="DBG8" s="342"/>
      <c r="DBH8" s="339"/>
      <c r="DBI8" s="338"/>
      <c r="DBJ8" s="338"/>
      <c r="DBK8" s="339"/>
      <c r="DBL8" s="340"/>
      <c r="DBM8" s="341"/>
      <c r="DBN8" s="342"/>
      <c r="DBO8" s="339"/>
      <c r="DBP8" s="338"/>
      <c r="DBQ8" s="338"/>
      <c r="DBR8" s="339"/>
      <c r="DBS8" s="340"/>
      <c r="DBT8" s="341"/>
      <c r="DBU8" s="342"/>
      <c r="DBV8" s="339"/>
      <c r="DBW8" s="338"/>
      <c r="DBX8" s="338"/>
      <c r="DBY8" s="339"/>
      <c r="DBZ8" s="340"/>
      <c r="DCA8" s="341"/>
      <c r="DCB8" s="342"/>
      <c r="DCC8" s="339"/>
      <c r="DCD8" s="338"/>
      <c r="DCE8" s="338"/>
      <c r="DCF8" s="339"/>
      <c r="DCG8" s="340"/>
      <c r="DCH8" s="341"/>
      <c r="DCI8" s="342"/>
      <c r="DCJ8" s="339"/>
      <c r="DCK8" s="338"/>
      <c r="DCL8" s="338"/>
      <c r="DCM8" s="339"/>
      <c r="DCN8" s="340"/>
      <c r="DCO8" s="341"/>
      <c r="DCP8" s="342"/>
      <c r="DCQ8" s="339"/>
      <c r="DCR8" s="338"/>
      <c r="DCS8" s="338"/>
      <c r="DCT8" s="339"/>
      <c r="DCU8" s="340"/>
      <c r="DCV8" s="341"/>
      <c r="DCW8" s="342"/>
      <c r="DCX8" s="339"/>
      <c r="DCY8" s="338"/>
      <c r="DCZ8" s="338"/>
      <c r="DDA8" s="339"/>
      <c r="DDB8" s="340"/>
      <c r="DDC8" s="341"/>
      <c r="DDD8" s="342"/>
      <c r="DDE8" s="339"/>
      <c r="DDF8" s="338"/>
      <c r="DDG8" s="338"/>
      <c r="DDH8" s="339"/>
      <c r="DDI8" s="340"/>
      <c r="DDJ8" s="341"/>
      <c r="DDK8" s="342"/>
      <c r="DDL8" s="339"/>
      <c r="DDM8" s="338"/>
      <c r="DDN8" s="338"/>
      <c r="DDO8" s="339"/>
      <c r="DDP8" s="340"/>
      <c r="DDQ8" s="341"/>
      <c r="DDR8" s="342"/>
      <c r="DDS8" s="339"/>
      <c r="DDT8" s="338"/>
      <c r="DDU8" s="338"/>
      <c r="DDV8" s="339"/>
      <c r="DDW8" s="340"/>
      <c r="DDX8" s="341"/>
      <c r="DDY8" s="342"/>
      <c r="DDZ8" s="339"/>
      <c r="DEA8" s="338"/>
      <c r="DEB8" s="338"/>
      <c r="DEC8" s="339"/>
      <c r="DED8" s="340"/>
      <c r="DEE8" s="341"/>
      <c r="DEF8" s="342"/>
      <c r="DEG8" s="339"/>
      <c r="DEH8" s="338"/>
      <c r="DEI8" s="338"/>
      <c r="DEJ8" s="339"/>
      <c r="DEK8" s="340"/>
      <c r="DEL8" s="341"/>
      <c r="DEM8" s="342"/>
      <c r="DEN8" s="339"/>
      <c r="DEO8" s="338"/>
      <c r="DEP8" s="338"/>
      <c r="DEQ8" s="339"/>
      <c r="DER8" s="340"/>
      <c r="DES8" s="341"/>
      <c r="DET8" s="342"/>
      <c r="DEU8" s="339"/>
      <c r="DEV8" s="338"/>
      <c r="DEW8" s="338"/>
      <c r="DEX8" s="339"/>
      <c r="DEY8" s="340"/>
      <c r="DEZ8" s="341"/>
      <c r="DFA8" s="342"/>
      <c r="DFB8" s="339"/>
      <c r="DFC8" s="338"/>
      <c r="DFD8" s="338"/>
      <c r="DFE8" s="339"/>
      <c r="DFF8" s="340"/>
      <c r="DFG8" s="341"/>
      <c r="DFH8" s="342"/>
      <c r="DFI8" s="339"/>
      <c r="DFJ8" s="338"/>
      <c r="DFK8" s="338"/>
      <c r="DFL8" s="339"/>
      <c r="DFM8" s="340"/>
      <c r="DFN8" s="341"/>
      <c r="DFO8" s="342"/>
      <c r="DFP8" s="339"/>
      <c r="DFQ8" s="338"/>
      <c r="DFR8" s="338"/>
      <c r="DFS8" s="339"/>
      <c r="DFT8" s="340"/>
      <c r="DFU8" s="341"/>
      <c r="DFV8" s="342"/>
      <c r="DFW8" s="339"/>
      <c r="DFX8" s="338"/>
      <c r="DFY8" s="338"/>
      <c r="DFZ8" s="339"/>
      <c r="DGA8" s="340"/>
      <c r="DGB8" s="341"/>
      <c r="DGC8" s="342"/>
      <c r="DGD8" s="339"/>
      <c r="DGE8" s="338"/>
      <c r="DGF8" s="338"/>
      <c r="DGG8" s="339"/>
      <c r="DGH8" s="340"/>
      <c r="DGI8" s="341"/>
      <c r="DGJ8" s="342"/>
      <c r="DGK8" s="339"/>
      <c r="DGL8" s="338"/>
      <c r="DGM8" s="338"/>
      <c r="DGN8" s="339"/>
      <c r="DGO8" s="340"/>
      <c r="DGP8" s="341"/>
      <c r="DGQ8" s="342"/>
      <c r="DGR8" s="339"/>
      <c r="DGS8" s="338"/>
      <c r="DGT8" s="338"/>
      <c r="DGU8" s="339"/>
      <c r="DGV8" s="340"/>
      <c r="DGW8" s="341"/>
      <c r="DGX8" s="342"/>
      <c r="DGY8" s="339"/>
      <c r="DGZ8" s="338"/>
      <c r="DHA8" s="338"/>
      <c r="DHB8" s="339"/>
      <c r="DHC8" s="340"/>
      <c r="DHD8" s="341"/>
      <c r="DHE8" s="342"/>
      <c r="DHF8" s="339"/>
      <c r="DHG8" s="338"/>
      <c r="DHH8" s="338"/>
      <c r="DHI8" s="339"/>
      <c r="DHJ8" s="340"/>
      <c r="DHK8" s="341"/>
      <c r="DHL8" s="342"/>
      <c r="DHM8" s="339"/>
      <c r="DHN8" s="338"/>
      <c r="DHO8" s="338"/>
      <c r="DHP8" s="339"/>
      <c r="DHQ8" s="340"/>
      <c r="DHR8" s="341"/>
      <c r="DHS8" s="342"/>
      <c r="DHT8" s="339"/>
      <c r="DHU8" s="338"/>
      <c r="DHV8" s="338"/>
      <c r="DHW8" s="339"/>
      <c r="DHX8" s="340"/>
      <c r="DHY8" s="341"/>
      <c r="DHZ8" s="342"/>
      <c r="DIA8" s="339"/>
      <c r="DIB8" s="338"/>
      <c r="DIC8" s="338"/>
      <c r="DID8" s="339"/>
      <c r="DIE8" s="340"/>
      <c r="DIF8" s="341"/>
      <c r="DIG8" s="342"/>
      <c r="DIH8" s="339"/>
      <c r="DII8" s="338"/>
      <c r="DIJ8" s="338"/>
      <c r="DIK8" s="339"/>
      <c r="DIL8" s="340"/>
      <c r="DIM8" s="341"/>
      <c r="DIN8" s="342"/>
      <c r="DIO8" s="339"/>
      <c r="DIP8" s="338"/>
      <c r="DIQ8" s="338"/>
      <c r="DIR8" s="339"/>
      <c r="DIS8" s="340"/>
      <c r="DIT8" s="341"/>
      <c r="DIU8" s="342"/>
      <c r="DIV8" s="339"/>
      <c r="DIW8" s="338"/>
      <c r="DIX8" s="338"/>
      <c r="DIY8" s="339"/>
      <c r="DIZ8" s="340"/>
      <c r="DJA8" s="341"/>
      <c r="DJB8" s="342"/>
      <c r="DJC8" s="339"/>
      <c r="DJD8" s="338"/>
      <c r="DJE8" s="338"/>
      <c r="DJF8" s="339"/>
      <c r="DJG8" s="340"/>
      <c r="DJH8" s="341"/>
      <c r="DJI8" s="342"/>
      <c r="DJJ8" s="339"/>
      <c r="DJK8" s="338"/>
      <c r="DJL8" s="338"/>
      <c r="DJM8" s="339"/>
      <c r="DJN8" s="340"/>
      <c r="DJO8" s="341"/>
      <c r="DJP8" s="342"/>
      <c r="DJQ8" s="339"/>
      <c r="DJR8" s="338"/>
      <c r="DJS8" s="338"/>
      <c r="DJT8" s="339"/>
      <c r="DJU8" s="340"/>
      <c r="DJV8" s="341"/>
      <c r="DJW8" s="342"/>
      <c r="DJX8" s="339"/>
      <c r="DJY8" s="338"/>
      <c r="DJZ8" s="338"/>
      <c r="DKA8" s="339"/>
      <c r="DKB8" s="340"/>
      <c r="DKC8" s="341"/>
      <c r="DKD8" s="342"/>
      <c r="DKE8" s="339"/>
      <c r="DKF8" s="338"/>
      <c r="DKG8" s="338"/>
      <c r="DKH8" s="339"/>
      <c r="DKI8" s="340"/>
      <c r="DKJ8" s="341"/>
      <c r="DKK8" s="342"/>
      <c r="DKL8" s="339"/>
      <c r="DKM8" s="338"/>
      <c r="DKN8" s="338"/>
      <c r="DKO8" s="339"/>
      <c r="DKP8" s="340"/>
      <c r="DKQ8" s="341"/>
      <c r="DKR8" s="342"/>
      <c r="DKS8" s="339"/>
      <c r="DKT8" s="338"/>
      <c r="DKU8" s="338"/>
      <c r="DKV8" s="339"/>
      <c r="DKW8" s="340"/>
      <c r="DKX8" s="341"/>
      <c r="DKY8" s="342"/>
      <c r="DKZ8" s="339"/>
      <c r="DLA8" s="338"/>
      <c r="DLB8" s="338"/>
      <c r="DLC8" s="339"/>
      <c r="DLD8" s="340"/>
      <c r="DLE8" s="341"/>
      <c r="DLF8" s="342"/>
      <c r="DLG8" s="339"/>
      <c r="DLH8" s="338"/>
      <c r="DLI8" s="338"/>
      <c r="DLJ8" s="339"/>
      <c r="DLK8" s="340"/>
      <c r="DLL8" s="341"/>
      <c r="DLM8" s="342"/>
      <c r="DLN8" s="339"/>
      <c r="DLO8" s="338"/>
      <c r="DLP8" s="338"/>
      <c r="DLQ8" s="339"/>
      <c r="DLR8" s="340"/>
      <c r="DLS8" s="341"/>
      <c r="DLT8" s="342"/>
      <c r="DLU8" s="339"/>
      <c r="DLV8" s="338"/>
      <c r="DLW8" s="338"/>
      <c r="DLX8" s="339"/>
      <c r="DLY8" s="340"/>
      <c r="DLZ8" s="341"/>
      <c r="DMA8" s="342"/>
      <c r="DMB8" s="339"/>
      <c r="DMC8" s="338"/>
      <c r="DMD8" s="338"/>
      <c r="DME8" s="339"/>
      <c r="DMF8" s="340"/>
      <c r="DMG8" s="341"/>
      <c r="DMH8" s="342"/>
      <c r="DMI8" s="339"/>
      <c r="DMJ8" s="338"/>
      <c r="DMK8" s="338"/>
      <c r="DML8" s="339"/>
      <c r="DMM8" s="340"/>
      <c r="DMN8" s="341"/>
      <c r="DMO8" s="342"/>
      <c r="DMP8" s="339"/>
      <c r="DMQ8" s="338"/>
      <c r="DMR8" s="338"/>
      <c r="DMS8" s="339"/>
      <c r="DMT8" s="340"/>
      <c r="DMU8" s="341"/>
      <c r="DMV8" s="342"/>
      <c r="DMW8" s="339"/>
      <c r="DMX8" s="338"/>
      <c r="DMY8" s="338"/>
      <c r="DMZ8" s="339"/>
      <c r="DNA8" s="340"/>
      <c r="DNB8" s="341"/>
      <c r="DNC8" s="342"/>
      <c r="DND8" s="339"/>
      <c r="DNE8" s="338"/>
      <c r="DNF8" s="338"/>
      <c r="DNG8" s="339"/>
      <c r="DNH8" s="340"/>
      <c r="DNI8" s="341"/>
      <c r="DNJ8" s="342"/>
      <c r="DNK8" s="339"/>
      <c r="DNL8" s="338"/>
      <c r="DNM8" s="338"/>
      <c r="DNN8" s="339"/>
      <c r="DNO8" s="340"/>
      <c r="DNP8" s="341"/>
      <c r="DNQ8" s="342"/>
      <c r="DNR8" s="339"/>
      <c r="DNS8" s="338"/>
      <c r="DNT8" s="338"/>
      <c r="DNU8" s="339"/>
      <c r="DNV8" s="340"/>
      <c r="DNW8" s="341"/>
      <c r="DNX8" s="342"/>
      <c r="DNY8" s="339"/>
      <c r="DNZ8" s="338"/>
      <c r="DOA8" s="338"/>
      <c r="DOB8" s="339"/>
      <c r="DOC8" s="340"/>
      <c r="DOD8" s="341"/>
      <c r="DOE8" s="342"/>
      <c r="DOF8" s="339"/>
      <c r="DOG8" s="338"/>
      <c r="DOH8" s="338"/>
      <c r="DOI8" s="339"/>
      <c r="DOJ8" s="340"/>
      <c r="DOK8" s="341"/>
      <c r="DOL8" s="342"/>
      <c r="DOM8" s="339"/>
      <c r="DON8" s="338"/>
      <c r="DOO8" s="338"/>
      <c r="DOP8" s="339"/>
      <c r="DOQ8" s="340"/>
      <c r="DOR8" s="341"/>
      <c r="DOS8" s="342"/>
      <c r="DOT8" s="339"/>
      <c r="DOU8" s="338"/>
      <c r="DOV8" s="338"/>
      <c r="DOW8" s="339"/>
      <c r="DOX8" s="340"/>
      <c r="DOY8" s="341"/>
      <c r="DOZ8" s="342"/>
      <c r="DPA8" s="339"/>
      <c r="DPB8" s="338"/>
      <c r="DPC8" s="338"/>
      <c r="DPD8" s="339"/>
      <c r="DPE8" s="340"/>
      <c r="DPF8" s="341"/>
      <c r="DPG8" s="342"/>
      <c r="DPH8" s="339"/>
      <c r="DPI8" s="338"/>
      <c r="DPJ8" s="338"/>
      <c r="DPK8" s="339"/>
      <c r="DPL8" s="340"/>
      <c r="DPM8" s="341"/>
      <c r="DPN8" s="342"/>
      <c r="DPO8" s="339"/>
      <c r="DPP8" s="338"/>
      <c r="DPQ8" s="338"/>
      <c r="DPR8" s="339"/>
      <c r="DPS8" s="340"/>
      <c r="DPT8" s="341"/>
      <c r="DPU8" s="342"/>
      <c r="DPV8" s="339"/>
      <c r="DPW8" s="338"/>
      <c r="DPX8" s="338"/>
      <c r="DPY8" s="339"/>
      <c r="DPZ8" s="340"/>
      <c r="DQA8" s="341"/>
      <c r="DQB8" s="342"/>
      <c r="DQC8" s="339"/>
      <c r="DQD8" s="338"/>
      <c r="DQE8" s="338"/>
      <c r="DQF8" s="339"/>
      <c r="DQG8" s="340"/>
      <c r="DQH8" s="341"/>
      <c r="DQI8" s="342"/>
      <c r="DQJ8" s="339"/>
      <c r="DQK8" s="338"/>
      <c r="DQL8" s="338"/>
      <c r="DQM8" s="339"/>
      <c r="DQN8" s="340"/>
      <c r="DQO8" s="341"/>
      <c r="DQP8" s="342"/>
      <c r="DQQ8" s="339"/>
      <c r="DQR8" s="338"/>
      <c r="DQS8" s="338"/>
      <c r="DQT8" s="339"/>
      <c r="DQU8" s="340"/>
      <c r="DQV8" s="341"/>
      <c r="DQW8" s="342"/>
      <c r="DQX8" s="339"/>
      <c r="DQY8" s="338"/>
      <c r="DQZ8" s="338"/>
      <c r="DRA8" s="339"/>
      <c r="DRB8" s="340"/>
      <c r="DRC8" s="341"/>
      <c r="DRD8" s="342"/>
      <c r="DRE8" s="339"/>
      <c r="DRF8" s="338"/>
      <c r="DRG8" s="338"/>
      <c r="DRH8" s="339"/>
      <c r="DRI8" s="340"/>
      <c r="DRJ8" s="341"/>
      <c r="DRK8" s="342"/>
      <c r="DRL8" s="339"/>
      <c r="DRM8" s="338"/>
      <c r="DRN8" s="338"/>
      <c r="DRO8" s="339"/>
      <c r="DRP8" s="340"/>
      <c r="DRQ8" s="341"/>
      <c r="DRR8" s="342"/>
      <c r="DRS8" s="339"/>
      <c r="DRT8" s="338"/>
      <c r="DRU8" s="338"/>
      <c r="DRV8" s="339"/>
      <c r="DRW8" s="340"/>
      <c r="DRX8" s="341"/>
      <c r="DRY8" s="342"/>
      <c r="DRZ8" s="339"/>
      <c r="DSA8" s="338"/>
      <c r="DSB8" s="338"/>
      <c r="DSC8" s="339"/>
      <c r="DSD8" s="340"/>
      <c r="DSE8" s="341"/>
      <c r="DSF8" s="342"/>
      <c r="DSG8" s="339"/>
      <c r="DSH8" s="338"/>
      <c r="DSI8" s="338"/>
      <c r="DSJ8" s="339"/>
      <c r="DSK8" s="340"/>
      <c r="DSL8" s="341"/>
      <c r="DSM8" s="342"/>
      <c r="DSN8" s="339"/>
      <c r="DSO8" s="338"/>
      <c r="DSP8" s="338"/>
      <c r="DSQ8" s="339"/>
      <c r="DSR8" s="340"/>
      <c r="DSS8" s="341"/>
      <c r="DST8" s="342"/>
      <c r="DSU8" s="339"/>
      <c r="DSV8" s="338"/>
      <c r="DSW8" s="338"/>
      <c r="DSX8" s="339"/>
      <c r="DSY8" s="340"/>
      <c r="DSZ8" s="341"/>
      <c r="DTA8" s="342"/>
      <c r="DTB8" s="339"/>
      <c r="DTC8" s="338"/>
      <c r="DTD8" s="338"/>
      <c r="DTE8" s="339"/>
      <c r="DTF8" s="340"/>
      <c r="DTG8" s="341"/>
      <c r="DTH8" s="342"/>
      <c r="DTI8" s="339"/>
      <c r="DTJ8" s="338"/>
      <c r="DTK8" s="338"/>
      <c r="DTL8" s="339"/>
      <c r="DTM8" s="340"/>
      <c r="DTN8" s="341"/>
      <c r="DTO8" s="342"/>
      <c r="DTP8" s="339"/>
      <c r="DTQ8" s="338"/>
      <c r="DTR8" s="338"/>
      <c r="DTS8" s="339"/>
      <c r="DTT8" s="340"/>
      <c r="DTU8" s="341"/>
      <c r="DTV8" s="342"/>
      <c r="DTW8" s="339"/>
      <c r="DTX8" s="338"/>
      <c r="DTY8" s="338"/>
      <c r="DTZ8" s="339"/>
      <c r="DUA8" s="340"/>
      <c r="DUB8" s="341"/>
      <c r="DUC8" s="342"/>
      <c r="DUD8" s="339"/>
      <c r="DUE8" s="338"/>
      <c r="DUF8" s="338"/>
      <c r="DUG8" s="339"/>
      <c r="DUH8" s="340"/>
      <c r="DUI8" s="341"/>
      <c r="DUJ8" s="342"/>
      <c r="DUK8" s="339"/>
      <c r="DUL8" s="338"/>
      <c r="DUM8" s="338"/>
      <c r="DUN8" s="339"/>
      <c r="DUO8" s="340"/>
      <c r="DUP8" s="341"/>
      <c r="DUQ8" s="342"/>
      <c r="DUR8" s="339"/>
      <c r="DUS8" s="338"/>
      <c r="DUT8" s="338"/>
      <c r="DUU8" s="339"/>
      <c r="DUV8" s="340"/>
      <c r="DUW8" s="341"/>
      <c r="DUX8" s="342"/>
      <c r="DUY8" s="339"/>
      <c r="DUZ8" s="338"/>
      <c r="DVA8" s="338"/>
      <c r="DVB8" s="339"/>
      <c r="DVC8" s="340"/>
      <c r="DVD8" s="341"/>
      <c r="DVE8" s="342"/>
      <c r="DVF8" s="339"/>
      <c r="DVG8" s="338"/>
      <c r="DVH8" s="338"/>
      <c r="DVI8" s="339"/>
      <c r="DVJ8" s="340"/>
      <c r="DVK8" s="341"/>
      <c r="DVL8" s="342"/>
      <c r="DVM8" s="339"/>
      <c r="DVN8" s="338"/>
      <c r="DVO8" s="338"/>
      <c r="DVP8" s="339"/>
      <c r="DVQ8" s="340"/>
      <c r="DVR8" s="341"/>
      <c r="DVS8" s="342"/>
      <c r="DVT8" s="339"/>
      <c r="DVU8" s="338"/>
      <c r="DVV8" s="338"/>
      <c r="DVW8" s="339"/>
      <c r="DVX8" s="340"/>
      <c r="DVY8" s="341"/>
      <c r="DVZ8" s="342"/>
      <c r="DWA8" s="339"/>
      <c r="DWB8" s="338"/>
      <c r="DWC8" s="338"/>
      <c r="DWD8" s="339"/>
      <c r="DWE8" s="340"/>
      <c r="DWF8" s="341"/>
      <c r="DWG8" s="342"/>
      <c r="DWH8" s="339"/>
      <c r="DWI8" s="338"/>
      <c r="DWJ8" s="338"/>
      <c r="DWK8" s="339"/>
      <c r="DWL8" s="340"/>
      <c r="DWM8" s="341"/>
      <c r="DWN8" s="342"/>
      <c r="DWO8" s="339"/>
      <c r="DWP8" s="338"/>
      <c r="DWQ8" s="338"/>
      <c r="DWR8" s="339"/>
      <c r="DWS8" s="340"/>
      <c r="DWT8" s="341"/>
      <c r="DWU8" s="342"/>
      <c r="DWV8" s="339"/>
      <c r="DWW8" s="338"/>
      <c r="DWX8" s="338"/>
      <c r="DWY8" s="339"/>
      <c r="DWZ8" s="340"/>
      <c r="DXA8" s="341"/>
      <c r="DXB8" s="342"/>
      <c r="DXC8" s="339"/>
      <c r="DXD8" s="338"/>
      <c r="DXE8" s="338"/>
      <c r="DXF8" s="339"/>
      <c r="DXG8" s="340"/>
      <c r="DXH8" s="341"/>
      <c r="DXI8" s="342"/>
      <c r="DXJ8" s="339"/>
      <c r="DXK8" s="338"/>
      <c r="DXL8" s="338"/>
      <c r="DXM8" s="339"/>
      <c r="DXN8" s="340"/>
      <c r="DXO8" s="341"/>
      <c r="DXP8" s="342"/>
      <c r="DXQ8" s="339"/>
      <c r="DXR8" s="338"/>
      <c r="DXS8" s="338"/>
      <c r="DXT8" s="339"/>
      <c r="DXU8" s="340"/>
      <c r="DXV8" s="341"/>
      <c r="DXW8" s="342"/>
      <c r="DXX8" s="339"/>
      <c r="DXY8" s="338"/>
      <c r="DXZ8" s="338"/>
      <c r="DYA8" s="339"/>
      <c r="DYB8" s="340"/>
      <c r="DYC8" s="341"/>
      <c r="DYD8" s="342"/>
      <c r="DYE8" s="339"/>
      <c r="DYF8" s="338"/>
      <c r="DYG8" s="338"/>
      <c r="DYH8" s="339"/>
      <c r="DYI8" s="340"/>
      <c r="DYJ8" s="341"/>
      <c r="DYK8" s="342"/>
      <c r="DYL8" s="339"/>
      <c r="DYM8" s="338"/>
      <c r="DYN8" s="338"/>
      <c r="DYO8" s="339"/>
      <c r="DYP8" s="340"/>
      <c r="DYQ8" s="341"/>
      <c r="DYR8" s="342"/>
      <c r="DYS8" s="339"/>
      <c r="DYT8" s="338"/>
      <c r="DYU8" s="338"/>
      <c r="DYV8" s="339"/>
      <c r="DYW8" s="340"/>
      <c r="DYX8" s="341"/>
      <c r="DYY8" s="342"/>
      <c r="DYZ8" s="339"/>
      <c r="DZA8" s="338"/>
      <c r="DZB8" s="338"/>
      <c r="DZC8" s="339"/>
      <c r="DZD8" s="340"/>
      <c r="DZE8" s="341"/>
      <c r="DZF8" s="342"/>
      <c r="DZG8" s="339"/>
      <c r="DZH8" s="338"/>
      <c r="DZI8" s="338"/>
      <c r="DZJ8" s="339"/>
      <c r="DZK8" s="340"/>
      <c r="DZL8" s="341"/>
      <c r="DZM8" s="342"/>
      <c r="DZN8" s="339"/>
      <c r="DZO8" s="338"/>
      <c r="DZP8" s="338"/>
      <c r="DZQ8" s="339"/>
      <c r="DZR8" s="340"/>
      <c r="DZS8" s="341"/>
      <c r="DZT8" s="342"/>
      <c r="DZU8" s="339"/>
      <c r="DZV8" s="338"/>
      <c r="DZW8" s="338"/>
      <c r="DZX8" s="339"/>
      <c r="DZY8" s="340"/>
      <c r="DZZ8" s="341"/>
      <c r="EAA8" s="342"/>
      <c r="EAB8" s="339"/>
      <c r="EAC8" s="338"/>
      <c r="EAD8" s="338"/>
      <c r="EAE8" s="339"/>
      <c r="EAF8" s="340"/>
      <c r="EAG8" s="341"/>
      <c r="EAH8" s="342"/>
      <c r="EAI8" s="339"/>
      <c r="EAJ8" s="338"/>
      <c r="EAK8" s="338"/>
      <c r="EAL8" s="339"/>
      <c r="EAM8" s="340"/>
      <c r="EAN8" s="341"/>
      <c r="EAO8" s="342"/>
      <c r="EAP8" s="339"/>
      <c r="EAQ8" s="338"/>
      <c r="EAR8" s="338"/>
      <c r="EAS8" s="339"/>
      <c r="EAT8" s="340"/>
      <c r="EAU8" s="341"/>
      <c r="EAV8" s="342"/>
      <c r="EAW8" s="339"/>
      <c r="EAX8" s="338"/>
      <c r="EAY8" s="338"/>
      <c r="EAZ8" s="339"/>
      <c r="EBA8" s="340"/>
      <c r="EBB8" s="341"/>
      <c r="EBC8" s="342"/>
      <c r="EBD8" s="339"/>
      <c r="EBE8" s="338"/>
      <c r="EBF8" s="338"/>
      <c r="EBG8" s="339"/>
      <c r="EBH8" s="340"/>
      <c r="EBI8" s="341"/>
      <c r="EBJ8" s="342"/>
      <c r="EBK8" s="339"/>
      <c r="EBL8" s="338"/>
      <c r="EBM8" s="338"/>
      <c r="EBN8" s="339"/>
      <c r="EBO8" s="340"/>
      <c r="EBP8" s="341"/>
      <c r="EBQ8" s="342"/>
      <c r="EBR8" s="339"/>
      <c r="EBS8" s="338"/>
      <c r="EBT8" s="338"/>
      <c r="EBU8" s="339"/>
      <c r="EBV8" s="340"/>
      <c r="EBW8" s="341"/>
      <c r="EBX8" s="342"/>
      <c r="EBY8" s="339"/>
      <c r="EBZ8" s="338"/>
      <c r="ECA8" s="338"/>
      <c r="ECB8" s="339"/>
      <c r="ECC8" s="340"/>
      <c r="ECD8" s="341"/>
      <c r="ECE8" s="342"/>
      <c r="ECF8" s="339"/>
      <c r="ECG8" s="338"/>
      <c r="ECH8" s="338"/>
      <c r="ECI8" s="339"/>
      <c r="ECJ8" s="340"/>
      <c r="ECK8" s="341"/>
      <c r="ECL8" s="342"/>
      <c r="ECM8" s="339"/>
      <c r="ECN8" s="338"/>
      <c r="ECO8" s="338"/>
      <c r="ECP8" s="339"/>
      <c r="ECQ8" s="340"/>
      <c r="ECR8" s="341"/>
      <c r="ECS8" s="342"/>
      <c r="ECT8" s="339"/>
      <c r="ECU8" s="338"/>
      <c r="ECV8" s="338"/>
      <c r="ECW8" s="339"/>
      <c r="ECX8" s="340"/>
      <c r="ECY8" s="341"/>
      <c r="ECZ8" s="342"/>
      <c r="EDA8" s="339"/>
      <c r="EDB8" s="338"/>
      <c r="EDC8" s="338"/>
      <c r="EDD8" s="339"/>
      <c r="EDE8" s="340"/>
      <c r="EDF8" s="341"/>
      <c r="EDG8" s="342"/>
      <c r="EDH8" s="339"/>
      <c r="EDI8" s="338"/>
      <c r="EDJ8" s="338"/>
      <c r="EDK8" s="339"/>
      <c r="EDL8" s="340"/>
      <c r="EDM8" s="341"/>
      <c r="EDN8" s="342"/>
      <c r="EDO8" s="339"/>
      <c r="EDP8" s="338"/>
      <c r="EDQ8" s="338"/>
      <c r="EDR8" s="339"/>
      <c r="EDS8" s="340"/>
      <c r="EDT8" s="341"/>
      <c r="EDU8" s="342"/>
      <c r="EDV8" s="339"/>
      <c r="EDW8" s="338"/>
      <c r="EDX8" s="338"/>
      <c r="EDY8" s="339"/>
      <c r="EDZ8" s="340"/>
      <c r="EEA8" s="341"/>
      <c r="EEB8" s="342"/>
      <c r="EEC8" s="339"/>
      <c r="EED8" s="338"/>
      <c r="EEE8" s="338"/>
      <c r="EEF8" s="339"/>
      <c r="EEG8" s="340"/>
      <c r="EEH8" s="341"/>
      <c r="EEI8" s="342"/>
      <c r="EEJ8" s="339"/>
      <c r="EEK8" s="338"/>
      <c r="EEL8" s="338"/>
      <c r="EEM8" s="339"/>
      <c r="EEN8" s="340"/>
      <c r="EEO8" s="341"/>
      <c r="EEP8" s="342"/>
      <c r="EEQ8" s="339"/>
      <c r="EER8" s="338"/>
      <c r="EES8" s="338"/>
      <c r="EET8" s="339"/>
      <c r="EEU8" s="340"/>
      <c r="EEV8" s="341"/>
      <c r="EEW8" s="342"/>
      <c r="EEX8" s="339"/>
      <c r="EEY8" s="338"/>
      <c r="EEZ8" s="338"/>
      <c r="EFA8" s="339"/>
      <c r="EFB8" s="340"/>
      <c r="EFC8" s="341"/>
      <c r="EFD8" s="342"/>
      <c r="EFE8" s="339"/>
      <c r="EFF8" s="338"/>
      <c r="EFG8" s="338"/>
      <c r="EFH8" s="339"/>
      <c r="EFI8" s="340"/>
      <c r="EFJ8" s="341"/>
      <c r="EFK8" s="342"/>
      <c r="EFL8" s="339"/>
      <c r="EFM8" s="338"/>
      <c r="EFN8" s="338"/>
      <c r="EFO8" s="339"/>
      <c r="EFP8" s="340"/>
      <c r="EFQ8" s="341"/>
      <c r="EFR8" s="342"/>
      <c r="EFS8" s="339"/>
      <c r="EFT8" s="338"/>
      <c r="EFU8" s="338"/>
      <c r="EFV8" s="339"/>
      <c r="EFW8" s="340"/>
      <c r="EFX8" s="341"/>
      <c r="EFY8" s="342"/>
      <c r="EFZ8" s="339"/>
      <c r="EGA8" s="338"/>
      <c r="EGB8" s="338"/>
      <c r="EGC8" s="339"/>
      <c r="EGD8" s="340"/>
      <c r="EGE8" s="341"/>
      <c r="EGF8" s="342"/>
      <c r="EGG8" s="339"/>
      <c r="EGH8" s="338"/>
      <c r="EGI8" s="338"/>
      <c r="EGJ8" s="339"/>
      <c r="EGK8" s="340"/>
      <c r="EGL8" s="341"/>
      <c r="EGM8" s="342"/>
      <c r="EGN8" s="339"/>
      <c r="EGO8" s="338"/>
      <c r="EGP8" s="338"/>
      <c r="EGQ8" s="339"/>
      <c r="EGR8" s="340"/>
      <c r="EGS8" s="341"/>
      <c r="EGT8" s="342"/>
      <c r="EGU8" s="339"/>
      <c r="EGV8" s="338"/>
      <c r="EGW8" s="338"/>
      <c r="EGX8" s="339"/>
      <c r="EGY8" s="340"/>
      <c r="EGZ8" s="341"/>
      <c r="EHA8" s="342"/>
      <c r="EHB8" s="339"/>
      <c r="EHC8" s="338"/>
      <c r="EHD8" s="338"/>
      <c r="EHE8" s="339"/>
      <c r="EHF8" s="340"/>
      <c r="EHG8" s="341"/>
      <c r="EHH8" s="342"/>
      <c r="EHI8" s="339"/>
      <c r="EHJ8" s="338"/>
      <c r="EHK8" s="338"/>
      <c r="EHL8" s="339"/>
      <c r="EHM8" s="340"/>
      <c r="EHN8" s="341"/>
      <c r="EHO8" s="342"/>
      <c r="EHP8" s="339"/>
      <c r="EHQ8" s="338"/>
      <c r="EHR8" s="338"/>
      <c r="EHS8" s="339"/>
      <c r="EHT8" s="340"/>
      <c r="EHU8" s="341"/>
      <c r="EHV8" s="342"/>
      <c r="EHW8" s="339"/>
      <c r="EHX8" s="338"/>
      <c r="EHY8" s="338"/>
      <c r="EHZ8" s="339"/>
      <c r="EIA8" s="340"/>
      <c r="EIB8" s="341"/>
      <c r="EIC8" s="342"/>
      <c r="EID8" s="339"/>
      <c r="EIE8" s="338"/>
      <c r="EIF8" s="338"/>
      <c r="EIG8" s="339"/>
      <c r="EIH8" s="340"/>
      <c r="EII8" s="341"/>
      <c r="EIJ8" s="342"/>
      <c r="EIK8" s="339"/>
      <c r="EIL8" s="338"/>
      <c r="EIM8" s="338"/>
      <c r="EIN8" s="339"/>
      <c r="EIO8" s="340"/>
      <c r="EIP8" s="341"/>
      <c r="EIQ8" s="342"/>
      <c r="EIR8" s="339"/>
      <c r="EIS8" s="338"/>
      <c r="EIT8" s="338"/>
      <c r="EIU8" s="339"/>
      <c r="EIV8" s="340"/>
      <c r="EIW8" s="341"/>
      <c r="EIX8" s="342"/>
      <c r="EIY8" s="339"/>
      <c r="EIZ8" s="338"/>
      <c r="EJA8" s="338"/>
      <c r="EJB8" s="339"/>
      <c r="EJC8" s="340"/>
      <c r="EJD8" s="341"/>
      <c r="EJE8" s="342"/>
      <c r="EJF8" s="339"/>
      <c r="EJG8" s="338"/>
      <c r="EJH8" s="338"/>
      <c r="EJI8" s="339"/>
      <c r="EJJ8" s="340"/>
      <c r="EJK8" s="341"/>
      <c r="EJL8" s="342"/>
      <c r="EJM8" s="339"/>
      <c r="EJN8" s="338"/>
      <c r="EJO8" s="338"/>
      <c r="EJP8" s="339"/>
      <c r="EJQ8" s="340"/>
      <c r="EJR8" s="341"/>
      <c r="EJS8" s="342"/>
      <c r="EJT8" s="339"/>
      <c r="EJU8" s="338"/>
      <c r="EJV8" s="338"/>
      <c r="EJW8" s="339"/>
      <c r="EJX8" s="340"/>
      <c r="EJY8" s="341"/>
      <c r="EJZ8" s="342"/>
      <c r="EKA8" s="339"/>
      <c r="EKB8" s="338"/>
      <c r="EKC8" s="338"/>
      <c r="EKD8" s="339"/>
      <c r="EKE8" s="340"/>
      <c r="EKF8" s="341"/>
      <c r="EKG8" s="342"/>
      <c r="EKH8" s="339"/>
      <c r="EKI8" s="338"/>
      <c r="EKJ8" s="338"/>
      <c r="EKK8" s="339"/>
      <c r="EKL8" s="340"/>
      <c r="EKM8" s="341"/>
      <c r="EKN8" s="342"/>
      <c r="EKO8" s="339"/>
      <c r="EKP8" s="338"/>
      <c r="EKQ8" s="338"/>
      <c r="EKR8" s="339"/>
      <c r="EKS8" s="340"/>
      <c r="EKT8" s="341"/>
      <c r="EKU8" s="342"/>
      <c r="EKV8" s="339"/>
      <c r="EKW8" s="338"/>
      <c r="EKX8" s="338"/>
      <c r="EKY8" s="339"/>
      <c r="EKZ8" s="340"/>
      <c r="ELA8" s="341"/>
      <c r="ELB8" s="342"/>
      <c r="ELC8" s="339"/>
      <c r="ELD8" s="338"/>
      <c r="ELE8" s="338"/>
      <c r="ELF8" s="339"/>
      <c r="ELG8" s="340"/>
      <c r="ELH8" s="341"/>
      <c r="ELI8" s="342"/>
      <c r="ELJ8" s="339"/>
      <c r="ELK8" s="338"/>
      <c r="ELL8" s="338"/>
      <c r="ELM8" s="339"/>
      <c r="ELN8" s="340"/>
      <c r="ELO8" s="341"/>
      <c r="ELP8" s="342"/>
      <c r="ELQ8" s="339"/>
      <c r="ELR8" s="338"/>
      <c r="ELS8" s="338"/>
      <c r="ELT8" s="339"/>
      <c r="ELU8" s="340"/>
      <c r="ELV8" s="341"/>
      <c r="ELW8" s="342"/>
      <c r="ELX8" s="339"/>
      <c r="ELY8" s="338"/>
      <c r="ELZ8" s="338"/>
      <c r="EMA8" s="339"/>
      <c r="EMB8" s="340"/>
      <c r="EMC8" s="341"/>
      <c r="EMD8" s="342"/>
      <c r="EME8" s="339"/>
      <c r="EMF8" s="338"/>
      <c r="EMG8" s="338"/>
      <c r="EMH8" s="339"/>
      <c r="EMI8" s="340"/>
      <c r="EMJ8" s="341"/>
      <c r="EMK8" s="342"/>
      <c r="EML8" s="339"/>
      <c r="EMM8" s="338"/>
      <c r="EMN8" s="338"/>
      <c r="EMO8" s="339"/>
      <c r="EMP8" s="340"/>
      <c r="EMQ8" s="341"/>
      <c r="EMR8" s="342"/>
      <c r="EMS8" s="339"/>
      <c r="EMT8" s="338"/>
      <c r="EMU8" s="338"/>
      <c r="EMV8" s="339"/>
      <c r="EMW8" s="340"/>
      <c r="EMX8" s="341"/>
      <c r="EMY8" s="342"/>
      <c r="EMZ8" s="339"/>
      <c r="ENA8" s="338"/>
      <c r="ENB8" s="338"/>
      <c r="ENC8" s="339"/>
      <c r="END8" s="340"/>
      <c r="ENE8" s="341"/>
      <c r="ENF8" s="342"/>
      <c r="ENG8" s="339"/>
      <c r="ENH8" s="338"/>
      <c r="ENI8" s="338"/>
      <c r="ENJ8" s="339"/>
      <c r="ENK8" s="340"/>
      <c r="ENL8" s="341"/>
      <c r="ENM8" s="342"/>
      <c r="ENN8" s="339"/>
      <c r="ENO8" s="338"/>
      <c r="ENP8" s="338"/>
      <c r="ENQ8" s="339"/>
      <c r="ENR8" s="340"/>
      <c r="ENS8" s="341"/>
      <c r="ENT8" s="342"/>
      <c r="ENU8" s="339"/>
      <c r="ENV8" s="338"/>
      <c r="ENW8" s="338"/>
      <c r="ENX8" s="339"/>
      <c r="ENY8" s="340"/>
      <c r="ENZ8" s="341"/>
      <c r="EOA8" s="342"/>
      <c r="EOB8" s="339"/>
      <c r="EOC8" s="338"/>
      <c r="EOD8" s="338"/>
      <c r="EOE8" s="339"/>
      <c r="EOF8" s="340"/>
      <c r="EOG8" s="341"/>
      <c r="EOH8" s="342"/>
      <c r="EOI8" s="339"/>
      <c r="EOJ8" s="338"/>
      <c r="EOK8" s="338"/>
      <c r="EOL8" s="339"/>
      <c r="EOM8" s="340"/>
      <c r="EON8" s="341"/>
      <c r="EOO8" s="342"/>
      <c r="EOP8" s="339"/>
      <c r="EOQ8" s="338"/>
      <c r="EOR8" s="338"/>
      <c r="EOS8" s="339"/>
      <c r="EOT8" s="340"/>
      <c r="EOU8" s="341"/>
      <c r="EOV8" s="342"/>
      <c r="EOW8" s="339"/>
      <c r="EOX8" s="338"/>
      <c r="EOY8" s="338"/>
      <c r="EOZ8" s="339"/>
      <c r="EPA8" s="340"/>
      <c r="EPB8" s="341"/>
      <c r="EPC8" s="342"/>
      <c r="EPD8" s="339"/>
      <c r="EPE8" s="338"/>
      <c r="EPF8" s="338"/>
      <c r="EPG8" s="339"/>
      <c r="EPH8" s="340"/>
      <c r="EPI8" s="341"/>
      <c r="EPJ8" s="342"/>
      <c r="EPK8" s="339"/>
      <c r="EPL8" s="338"/>
      <c r="EPM8" s="338"/>
      <c r="EPN8" s="339"/>
      <c r="EPO8" s="340"/>
      <c r="EPP8" s="341"/>
      <c r="EPQ8" s="342"/>
      <c r="EPR8" s="339"/>
      <c r="EPS8" s="338"/>
      <c r="EPT8" s="338"/>
      <c r="EPU8" s="339"/>
      <c r="EPV8" s="340"/>
      <c r="EPW8" s="341"/>
      <c r="EPX8" s="342"/>
      <c r="EPY8" s="339"/>
      <c r="EPZ8" s="338"/>
      <c r="EQA8" s="338"/>
      <c r="EQB8" s="339"/>
      <c r="EQC8" s="340"/>
      <c r="EQD8" s="341"/>
      <c r="EQE8" s="342"/>
      <c r="EQF8" s="339"/>
      <c r="EQG8" s="338"/>
      <c r="EQH8" s="338"/>
      <c r="EQI8" s="339"/>
      <c r="EQJ8" s="340"/>
      <c r="EQK8" s="341"/>
      <c r="EQL8" s="342"/>
      <c r="EQM8" s="339"/>
      <c r="EQN8" s="338"/>
      <c r="EQO8" s="338"/>
      <c r="EQP8" s="339"/>
      <c r="EQQ8" s="340"/>
      <c r="EQR8" s="341"/>
      <c r="EQS8" s="342"/>
      <c r="EQT8" s="339"/>
      <c r="EQU8" s="338"/>
      <c r="EQV8" s="338"/>
      <c r="EQW8" s="339"/>
      <c r="EQX8" s="340"/>
      <c r="EQY8" s="341"/>
      <c r="EQZ8" s="342"/>
      <c r="ERA8" s="339"/>
      <c r="ERB8" s="338"/>
      <c r="ERC8" s="338"/>
      <c r="ERD8" s="339"/>
      <c r="ERE8" s="340"/>
      <c r="ERF8" s="341"/>
      <c r="ERG8" s="342"/>
      <c r="ERH8" s="339"/>
      <c r="ERI8" s="338"/>
      <c r="ERJ8" s="338"/>
      <c r="ERK8" s="339"/>
      <c r="ERL8" s="340"/>
      <c r="ERM8" s="341"/>
      <c r="ERN8" s="342"/>
      <c r="ERO8" s="339"/>
      <c r="ERP8" s="338"/>
      <c r="ERQ8" s="338"/>
      <c r="ERR8" s="339"/>
      <c r="ERS8" s="340"/>
      <c r="ERT8" s="341"/>
      <c r="ERU8" s="342"/>
      <c r="ERV8" s="339"/>
      <c r="ERW8" s="338"/>
      <c r="ERX8" s="338"/>
      <c r="ERY8" s="339"/>
      <c r="ERZ8" s="340"/>
      <c r="ESA8" s="341"/>
      <c r="ESB8" s="342"/>
      <c r="ESC8" s="339"/>
      <c r="ESD8" s="338"/>
      <c r="ESE8" s="338"/>
      <c r="ESF8" s="339"/>
      <c r="ESG8" s="340"/>
      <c r="ESH8" s="341"/>
      <c r="ESI8" s="342"/>
      <c r="ESJ8" s="339"/>
      <c r="ESK8" s="338"/>
      <c r="ESL8" s="338"/>
      <c r="ESM8" s="339"/>
      <c r="ESN8" s="340"/>
      <c r="ESO8" s="341"/>
      <c r="ESP8" s="342"/>
      <c r="ESQ8" s="339"/>
      <c r="ESR8" s="338"/>
      <c r="ESS8" s="338"/>
      <c r="EST8" s="339"/>
      <c r="ESU8" s="340"/>
      <c r="ESV8" s="341"/>
      <c r="ESW8" s="342"/>
      <c r="ESX8" s="339"/>
      <c r="ESY8" s="338"/>
      <c r="ESZ8" s="338"/>
      <c r="ETA8" s="339"/>
      <c r="ETB8" s="340"/>
      <c r="ETC8" s="341"/>
      <c r="ETD8" s="342"/>
      <c r="ETE8" s="339"/>
      <c r="ETF8" s="338"/>
      <c r="ETG8" s="338"/>
      <c r="ETH8" s="339"/>
      <c r="ETI8" s="340"/>
      <c r="ETJ8" s="341"/>
      <c r="ETK8" s="342"/>
      <c r="ETL8" s="339"/>
      <c r="ETM8" s="338"/>
      <c r="ETN8" s="338"/>
      <c r="ETO8" s="339"/>
      <c r="ETP8" s="340"/>
      <c r="ETQ8" s="341"/>
      <c r="ETR8" s="342"/>
      <c r="ETS8" s="339"/>
      <c r="ETT8" s="338"/>
      <c r="ETU8" s="338"/>
      <c r="ETV8" s="339"/>
      <c r="ETW8" s="340"/>
      <c r="ETX8" s="341"/>
      <c r="ETY8" s="342"/>
      <c r="ETZ8" s="339"/>
      <c r="EUA8" s="338"/>
      <c r="EUB8" s="338"/>
      <c r="EUC8" s="339"/>
      <c r="EUD8" s="340"/>
      <c r="EUE8" s="341"/>
      <c r="EUF8" s="342"/>
      <c r="EUG8" s="339"/>
      <c r="EUH8" s="338"/>
      <c r="EUI8" s="338"/>
      <c r="EUJ8" s="339"/>
      <c r="EUK8" s="340"/>
      <c r="EUL8" s="341"/>
      <c r="EUM8" s="342"/>
      <c r="EUN8" s="339"/>
      <c r="EUO8" s="338"/>
      <c r="EUP8" s="338"/>
      <c r="EUQ8" s="339"/>
      <c r="EUR8" s="340"/>
      <c r="EUS8" s="341"/>
      <c r="EUT8" s="342"/>
      <c r="EUU8" s="339"/>
      <c r="EUV8" s="338"/>
      <c r="EUW8" s="338"/>
      <c r="EUX8" s="339"/>
      <c r="EUY8" s="340"/>
      <c r="EUZ8" s="341"/>
      <c r="EVA8" s="342"/>
      <c r="EVB8" s="339"/>
      <c r="EVC8" s="338"/>
      <c r="EVD8" s="338"/>
      <c r="EVE8" s="339"/>
      <c r="EVF8" s="340"/>
      <c r="EVG8" s="341"/>
      <c r="EVH8" s="342"/>
      <c r="EVI8" s="339"/>
      <c r="EVJ8" s="338"/>
      <c r="EVK8" s="338"/>
      <c r="EVL8" s="339"/>
      <c r="EVM8" s="340"/>
      <c r="EVN8" s="341"/>
      <c r="EVO8" s="342"/>
      <c r="EVP8" s="339"/>
      <c r="EVQ8" s="338"/>
      <c r="EVR8" s="338"/>
      <c r="EVS8" s="339"/>
      <c r="EVT8" s="340"/>
      <c r="EVU8" s="341"/>
      <c r="EVV8" s="342"/>
      <c r="EVW8" s="339"/>
      <c r="EVX8" s="338"/>
      <c r="EVY8" s="338"/>
      <c r="EVZ8" s="339"/>
      <c r="EWA8" s="340"/>
      <c r="EWB8" s="341"/>
      <c r="EWC8" s="342"/>
      <c r="EWD8" s="339"/>
      <c r="EWE8" s="338"/>
      <c r="EWF8" s="338"/>
      <c r="EWG8" s="339"/>
      <c r="EWH8" s="340"/>
      <c r="EWI8" s="341"/>
      <c r="EWJ8" s="342"/>
      <c r="EWK8" s="339"/>
      <c r="EWL8" s="338"/>
      <c r="EWM8" s="338"/>
      <c r="EWN8" s="339"/>
      <c r="EWO8" s="340"/>
      <c r="EWP8" s="341"/>
      <c r="EWQ8" s="342"/>
      <c r="EWR8" s="339"/>
      <c r="EWS8" s="338"/>
      <c r="EWT8" s="338"/>
      <c r="EWU8" s="339"/>
      <c r="EWV8" s="340"/>
      <c r="EWW8" s="341"/>
      <c r="EWX8" s="342"/>
      <c r="EWY8" s="339"/>
      <c r="EWZ8" s="338"/>
      <c r="EXA8" s="338"/>
      <c r="EXB8" s="339"/>
      <c r="EXC8" s="340"/>
      <c r="EXD8" s="341"/>
      <c r="EXE8" s="342"/>
      <c r="EXF8" s="339"/>
      <c r="EXG8" s="338"/>
      <c r="EXH8" s="338"/>
      <c r="EXI8" s="339"/>
      <c r="EXJ8" s="340"/>
      <c r="EXK8" s="341"/>
      <c r="EXL8" s="342"/>
      <c r="EXM8" s="339"/>
      <c r="EXN8" s="338"/>
      <c r="EXO8" s="338"/>
      <c r="EXP8" s="339"/>
      <c r="EXQ8" s="340"/>
      <c r="EXR8" s="341"/>
      <c r="EXS8" s="342"/>
      <c r="EXT8" s="339"/>
      <c r="EXU8" s="338"/>
      <c r="EXV8" s="338"/>
      <c r="EXW8" s="339"/>
      <c r="EXX8" s="340"/>
      <c r="EXY8" s="341"/>
      <c r="EXZ8" s="342"/>
      <c r="EYA8" s="339"/>
      <c r="EYB8" s="338"/>
      <c r="EYC8" s="338"/>
      <c r="EYD8" s="339"/>
      <c r="EYE8" s="340"/>
      <c r="EYF8" s="341"/>
      <c r="EYG8" s="342"/>
      <c r="EYH8" s="339"/>
      <c r="EYI8" s="338"/>
      <c r="EYJ8" s="338"/>
      <c r="EYK8" s="339"/>
      <c r="EYL8" s="340"/>
      <c r="EYM8" s="341"/>
      <c r="EYN8" s="342"/>
      <c r="EYO8" s="339"/>
      <c r="EYP8" s="338"/>
      <c r="EYQ8" s="338"/>
      <c r="EYR8" s="339"/>
      <c r="EYS8" s="340"/>
      <c r="EYT8" s="341"/>
      <c r="EYU8" s="342"/>
      <c r="EYV8" s="339"/>
      <c r="EYW8" s="338"/>
      <c r="EYX8" s="338"/>
      <c r="EYY8" s="339"/>
      <c r="EYZ8" s="340"/>
      <c r="EZA8" s="341"/>
      <c r="EZB8" s="342"/>
      <c r="EZC8" s="339"/>
      <c r="EZD8" s="338"/>
      <c r="EZE8" s="338"/>
      <c r="EZF8" s="339"/>
      <c r="EZG8" s="340"/>
      <c r="EZH8" s="341"/>
      <c r="EZI8" s="342"/>
      <c r="EZJ8" s="339"/>
      <c r="EZK8" s="338"/>
      <c r="EZL8" s="338"/>
      <c r="EZM8" s="339"/>
      <c r="EZN8" s="340"/>
      <c r="EZO8" s="341"/>
      <c r="EZP8" s="342"/>
      <c r="EZQ8" s="339"/>
      <c r="EZR8" s="338"/>
      <c r="EZS8" s="338"/>
      <c r="EZT8" s="339"/>
      <c r="EZU8" s="340"/>
      <c r="EZV8" s="341"/>
      <c r="EZW8" s="342"/>
      <c r="EZX8" s="339"/>
      <c r="EZY8" s="338"/>
      <c r="EZZ8" s="338"/>
      <c r="FAA8" s="339"/>
      <c r="FAB8" s="340"/>
      <c r="FAC8" s="341"/>
      <c r="FAD8" s="342"/>
      <c r="FAE8" s="339"/>
      <c r="FAF8" s="338"/>
      <c r="FAG8" s="338"/>
      <c r="FAH8" s="339"/>
      <c r="FAI8" s="340"/>
      <c r="FAJ8" s="341"/>
      <c r="FAK8" s="342"/>
      <c r="FAL8" s="339"/>
      <c r="FAM8" s="338"/>
      <c r="FAN8" s="338"/>
      <c r="FAO8" s="339"/>
      <c r="FAP8" s="340"/>
      <c r="FAQ8" s="341"/>
      <c r="FAR8" s="342"/>
      <c r="FAS8" s="339"/>
      <c r="FAT8" s="338"/>
      <c r="FAU8" s="338"/>
      <c r="FAV8" s="339"/>
      <c r="FAW8" s="340"/>
      <c r="FAX8" s="341"/>
      <c r="FAY8" s="342"/>
      <c r="FAZ8" s="339"/>
      <c r="FBA8" s="338"/>
      <c r="FBB8" s="338"/>
      <c r="FBC8" s="339"/>
      <c r="FBD8" s="340"/>
      <c r="FBE8" s="341"/>
      <c r="FBF8" s="342"/>
      <c r="FBG8" s="339"/>
      <c r="FBH8" s="338"/>
      <c r="FBI8" s="338"/>
      <c r="FBJ8" s="339"/>
      <c r="FBK8" s="340"/>
      <c r="FBL8" s="341"/>
      <c r="FBM8" s="342"/>
      <c r="FBN8" s="339"/>
      <c r="FBO8" s="338"/>
      <c r="FBP8" s="338"/>
      <c r="FBQ8" s="339"/>
      <c r="FBR8" s="340"/>
      <c r="FBS8" s="341"/>
      <c r="FBT8" s="342"/>
      <c r="FBU8" s="339"/>
      <c r="FBV8" s="338"/>
      <c r="FBW8" s="338"/>
      <c r="FBX8" s="339"/>
      <c r="FBY8" s="340"/>
      <c r="FBZ8" s="341"/>
      <c r="FCA8" s="342"/>
      <c r="FCB8" s="339"/>
      <c r="FCC8" s="338"/>
      <c r="FCD8" s="338"/>
      <c r="FCE8" s="339"/>
      <c r="FCF8" s="340"/>
      <c r="FCG8" s="341"/>
      <c r="FCH8" s="342"/>
      <c r="FCI8" s="339"/>
      <c r="FCJ8" s="338"/>
      <c r="FCK8" s="338"/>
      <c r="FCL8" s="339"/>
      <c r="FCM8" s="340"/>
      <c r="FCN8" s="341"/>
      <c r="FCO8" s="342"/>
      <c r="FCP8" s="339"/>
      <c r="FCQ8" s="338"/>
      <c r="FCR8" s="338"/>
      <c r="FCS8" s="339"/>
      <c r="FCT8" s="340"/>
      <c r="FCU8" s="341"/>
      <c r="FCV8" s="342"/>
      <c r="FCW8" s="339"/>
      <c r="FCX8" s="338"/>
      <c r="FCY8" s="338"/>
      <c r="FCZ8" s="339"/>
      <c r="FDA8" s="340"/>
      <c r="FDB8" s="341"/>
      <c r="FDC8" s="342"/>
      <c r="FDD8" s="339"/>
      <c r="FDE8" s="338"/>
      <c r="FDF8" s="338"/>
      <c r="FDG8" s="339"/>
      <c r="FDH8" s="340"/>
      <c r="FDI8" s="341"/>
      <c r="FDJ8" s="342"/>
      <c r="FDK8" s="339"/>
      <c r="FDL8" s="338"/>
      <c r="FDM8" s="338"/>
      <c r="FDN8" s="339"/>
      <c r="FDO8" s="340"/>
      <c r="FDP8" s="341"/>
      <c r="FDQ8" s="342"/>
      <c r="FDR8" s="339"/>
      <c r="FDS8" s="338"/>
      <c r="FDT8" s="338"/>
      <c r="FDU8" s="339"/>
      <c r="FDV8" s="340"/>
      <c r="FDW8" s="341"/>
      <c r="FDX8" s="342"/>
      <c r="FDY8" s="339"/>
      <c r="FDZ8" s="338"/>
      <c r="FEA8" s="338"/>
      <c r="FEB8" s="339"/>
      <c r="FEC8" s="340"/>
      <c r="FED8" s="341"/>
      <c r="FEE8" s="342"/>
      <c r="FEF8" s="339"/>
      <c r="FEG8" s="338"/>
      <c r="FEH8" s="338"/>
      <c r="FEI8" s="339"/>
      <c r="FEJ8" s="340"/>
      <c r="FEK8" s="341"/>
      <c r="FEL8" s="342"/>
      <c r="FEM8" s="339"/>
      <c r="FEN8" s="338"/>
      <c r="FEO8" s="338"/>
      <c r="FEP8" s="339"/>
      <c r="FEQ8" s="340"/>
      <c r="FER8" s="341"/>
      <c r="FES8" s="342"/>
      <c r="FET8" s="339"/>
      <c r="FEU8" s="338"/>
      <c r="FEV8" s="338"/>
      <c r="FEW8" s="339"/>
      <c r="FEX8" s="340"/>
      <c r="FEY8" s="341"/>
      <c r="FEZ8" s="342"/>
      <c r="FFA8" s="339"/>
      <c r="FFB8" s="338"/>
      <c r="FFC8" s="338"/>
      <c r="FFD8" s="339"/>
      <c r="FFE8" s="340"/>
      <c r="FFF8" s="341"/>
      <c r="FFG8" s="342"/>
      <c r="FFH8" s="339"/>
      <c r="FFI8" s="338"/>
      <c r="FFJ8" s="338"/>
      <c r="FFK8" s="339"/>
      <c r="FFL8" s="340"/>
      <c r="FFM8" s="341"/>
      <c r="FFN8" s="342"/>
      <c r="FFO8" s="339"/>
      <c r="FFP8" s="338"/>
      <c r="FFQ8" s="338"/>
      <c r="FFR8" s="339"/>
      <c r="FFS8" s="340"/>
      <c r="FFT8" s="341"/>
      <c r="FFU8" s="342"/>
      <c r="FFV8" s="339"/>
      <c r="FFW8" s="338"/>
      <c r="FFX8" s="338"/>
      <c r="FFY8" s="339"/>
      <c r="FFZ8" s="340"/>
      <c r="FGA8" s="341"/>
      <c r="FGB8" s="342"/>
      <c r="FGC8" s="339"/>
      <c r="FGD8" s="338"/>
      <c r="FGE8" s="338"/>
      <c r="FGF8" s="339"/>
      <c r="FGG8" s="340"/>
      <c r="FGH8" s="341"/>
      <c r="FGI8" s="342"/>
      <c r="FGJ8" s="339"/>
      <c r="FGK8" s="338"/>
      <c r="FGL8" s="338"/>
      <c r="FGM8" s="339"/>
      <c r="FGN8" s="340"/>
      <c r="FGO8" s="341"/>
      <c r="FGP8" s="342"/>
      <c r="FGQ8" s="339"/>
      <c r="FGR8" s="338"/>
      <c r="FGS8" s="338"/>
      <c r="FGT8" s="339"/>
      <c r="FGU8" s="340"/>
      <c r="FGV8" s="341"/>
      <c r="FGW8" s="342"/>
      <c r="FGX8" s="339"/>
      <c r="FGY8" s="338"/>
      <c r="FGZ8" s="338"/>
      <c r="FHA8" s="339"/>
      <c r="FHB8" s="340"/>
      <c r="FHC8" s="341"/>
      <c r="FHD8" s="342"/>
      <c r="FHE8" s="339"/>
      <c r="FHF8" s="338"/>
      <c r="FHG8" s="338"/>
      <c r="FHH8" s="339"/>
      <c r="FHI8" s="340"/>
      <c r="FHJ8" s="341"/>
      <c r="FHK8" s="342"/>
      <c r="FHL8" s="339"/>
      <c r="FHM8" s="338"/>
      <c r="FHN8" s="338"/>
      <c r="FHO8" s="339"/>
      <c r="FHP8" s="340"/>
      <c r="FHQ8" s="341"/>
      <c r="FHR8" s="342"/>
      <c r="FHS8" s="339"/>
      <c r="FHT8" s="338"/>
      <c r="FHU8" s="338"/>
      <c r="FHV8" s="339"/>
      <c r="FHW8" s="340"/>
      <c r="FHX8" s="341"/>
      <c r="FHY8" s="342"/>
      <c r="FHZ8" s="339"/>
      <c r="FIA8" s="338"/>
      <c r="FIB8" s="338"/>
      <c r="FIC8" s="339"/>
      <c r="FID8" s="340"/>
      <c r="FIE8" s="341"/>
      <c r="FIF8" s="342"/>
      <c r="FIG8" s="339"/>
      <c r="FIH8" s="338"/>
      <c r="FII8" s="338"/>
      <c r="FIJ8" s="339"/>
      <c r="FIK8" s="340"/>
      <c r="FIL8" s="341"/>
      <c r="FIM8" s="342"/>
      <c r="FIN8" s="339"/>
      <c r="FIO8" s="338"/>
      <c r="FIP8" s="338"/>
      <c r="FIQ8" s="339"/>
      <c r="FIR8" s="340"/>
      <c r="FIS8" s="341"/>
      <c r="FIT8" s="342"/>
      <c r="FIU8" s="339"/>
      <c r="FIV8" s="338"/>
      <c r="FIW8" s="338"/>
      <c r="FIX8" s="339"/>
      <c r="FIY8" s="340"/>
      <c r="FIZ8" s="341"/>
      <c r="FJA8" s="342"/>
      <c r="FJB8" s="339"/>
      <c r="FJC8" s="338"/>
      <c r="FJD8" s="338"/>
      <c r="FJE8" s="339"/>
      <c r="FJF8" s="340"/>
      <c r="FJG8" s="341"/>
      <c r="FJH8" s="342"/>
      <c r="FJI8" s="339"/>
      <c r="FJJ8" s="338"/>
      <c r="FJK8" s="338"/>
      <c r="FJL8" s="339"/>
      <c r="FJM8" s="340"/>
      <c r="FJN8" s="341"/>
      <c r="FJO8" s="342"/>
      <c r="FJP8" s="339"/>
      <c r="FJQ8" s="338"/>
      <c r="FJR8" s="338"/>
      <c r="FJS8" s="339"/>
      <c r="FJT8" s="340"/>
      <c r="FJU8" s="341"/>
      <c r="FJV8" s="342"/>
      <c r="FJW8" s="339"/>
      <c r="FJX8" s="338"/>
      <c r="FJY8" s="338"/>
      <c r="FJZ8" s="339"/>
      <c r="FKA8" s="340"/>
      <c r="FKB8" s="341"/>
      <c r="FKC8" s="342"/>
      <c r="FKD8" s="339"/>
      <c r="FKE8" s="338"/>
      <c r="FKF8" s="338"/>
      <c r="FKG8" s="339"/>
      <c r="FKH8" s="340"/>
      <c r="FKI8" s="341"/>
      <c r="FKJ8" s="342"/>
      <c r="FKK8" s="339"/>
      <c r="FKL8" s="338"/>
      <c r="FKM8" s="338"/>
      <c r="FKN8" s="339"/>
      <c r="FKO8" s="340"/>
      <c r="FKP8" s="341"/>
      <c r="FKQ8" s="342"/>
      <c r="FKR8" s="339"/>
      <c r="FKS8" s="338"/>
      <c r="FKT8" s="338"/>
      <c r="FKU8" s="339"/>
      <c r="FKV8" s="340"/>
      <c r="FKW8" s="341"/>
      <c r="FKX8" s="342"/>
      <c r="FKY8" s="339"/>
      <c r="FKZ8" s="338"/>
      <c r="FLA8" s="338"/>
      <c r="FLB8" s="339"/>
      <c r="FLC8" s="340"/>
      <c r="FLD8" s="341"/>
      <c r="FLE8" s="342"/>
      <c r="FLF8" s="339"/>
      <c r="FLG8" s="338"/>
      <c r="FLH8" s="338"/>
      <c r="FLI8" s="339"/>
      <c r="FLJ8" s="340"/>
      <c r="FLK8" s="341"/>
      <c r="FLL8" s="342"/>
      <c r="FLM8" s="339"/>
      <c r="FLN8" s="338"/>
      <c r="FLO8" s="338"/>
      <c r="FLP8" s="339"/>
      <c r="FLQ8" s="340"/>
      <c r="FLR8" s="341"/>
      <c r="FLS8" s="342"/>
      <c r="FLT8" s="339"/>
      <c r="FLU8" s="338"/>
      <c r="FLV8" s="338"/>
      <c r="FLW8" s="339"/>
      <c r="FLX8" s="340"/>
      <c r="FLY8" s="341"/>
      <c r="FLZ8" s="342"/>
      <c r="FMA8" s="339"/>
      <c r="FMB8" s="338"/>
      <c r="FMC8" s="338"/>
      <c r="FMD8" s="339"/>
      <c r="FME8" s="340"/>
      <c r="FMF8" s="341"/>
      <c r="FMG8" s="342"/>
      <c r="FMH8" s="339"/>
      <c r="FMI8" s="338"/>
      <c r="FMJ8" s="338"/>
      <c r="FMK8" s="339"/>
      <c r="FML8" s="340"/>
      <c r="FMM8" s="341"/>
      <c r="FMN8" s="342"/>
      <c r="FMO8" s="339"/>
      <c r="FMP8" s="338"/>
      <c r="FMQ8" s="338"/>
      <c r="FMR8" s="339"/>
      <c r="FMS8" s="340"/>
      <c r="FMT8" s="341"/>
      <c r="FMU8" s="342"/>
      <c r="FMV8" s="339"/>
      <c r="FMW8" s="338"/>
      <c r="FMX8" s="338"/>
      <c r="FMY8" s="339"/>
      <c r="FMZ8" s="340"/>
      <c r="FNA8" s="341"/>
      <c r="FNB8" s="342"/>
      <c r="FNC8" s="339"/>
      <c r="FND8" s="338"/>
      <c r="FNE8" s="338"/>
      <c r="FNF8" s="339"/>
      <c r="FNG8" s="340"/>
      <c r="FNH8" s="341"/>
      <c r="FNI8" s="342"/>
      <c r="FNJ8" s="339"/>
      <c r="FNK8" s="338"/>
      <c r="FNL8" s="338"/>
      <c r="FNM8" s="339"/>
      <c r="FNN8" s="340"/>
      <c r="FNO8" s="341"/>
      <c r="FNP8" s="342"/>
      <c r="FNQ8" s="339"/>
      <c r="FNR8" s="338"/>
      <c r="FNS8" s="338"/>
      <c r="FNT8" s="339"/>
      <c r="FNU8" s="340"/>
      <c r="FNV8" s="341"/>
      <c r="FNW8" s="342"/>
      <c r="FNX8" s="339"/>
      <c r="FNY8" s="338"/>
      <c r="FNZ8" s="338"/>
      <c r="FOA8" s="339"/>
      <c r="FOB8" s="340"/>
      <c r="FOC8" s="341"/>
      <c r="FOD8" s="342"/>
      <c r="FOE8" s="339"/>
      <c r="FOF8" s="338"/>
      <c r="FOG8" s="338"/>
      <c r="FOH8" s="339"/>
      <c r="FOI8" s="340"/>
      <c r="FOJ8" s="341"/>
      <c r="FOK8" s="342"/>
      <c r="FOL8" s="339"/>
      <c r="FOM8" s="338"/>
      <c r="FON8" s="338"/>
      <c r="FOO8" s="339"/>
      <c r="FOP8" s="340"/>
      <c r="FOQ8" s="341"/>
      <c r="FOR8" s="342"/>
      <c r="FOS8" s="339"/>
      <c r="FOT8" s="338"/>
      <c r="FOU8" s="338"/>
      <c r="FOV8" s="339"/>
      <c r="FOW8" s="340"/>
      <c r="FOX8" s="341"/>
      <c r="FOY8" s="342"/>
      <c r="FOZ8" s="339"/>
      <c r="FPA8" s="338"/>
      <c r="FPB8" s="338"/>
      <c r="FPC8" s="339"/>
      <c r="FPD8" s="340"/>
      <c r="FPE8" s="341"/>
      <c r="FPF8" s="342"/>
      <c r="FPG8" s="339"/>
      <c r="FPH8" s="338"/>
      <c r="FPI8" s="338"/>
      <c r="FPJ8" s="339"/>
      <c r="FPK8" s="340"/>
      <c r="FPL8" s="341"/>
      <c r="FPM8" s="342"/>
      <c r="FPN8" s="339"/>
      <c r="FPO8" s="338"/>
      <c r="FPP8" s="338"/>
      <c r="FPQ8" s="339"/>
      <c r="FPR8" s="340"/>
      <c r="FPS8" s="341"/>
      <c r="FPT8" s="342"/>
      <c r="FPU8" s="339"/>
      <c r="FPV8" s="338"/>
      <c r="FPW8" s="338"/>
      <c r="FPX8" s="339"/>
      <c r="FPY8" s="340"/>
      <c r="FPZ8" s="341"/>
      <c r="FQA8" s="342"/>
      <c r="FQB8" s="339"/>
      <c r="FQC8" s="338"/>
      <c r="FQD8" s="338"/>
      <c r="FQE8" s="339"/>
      <c r="FQF8" s="340"/>
      <c r="FQG8" s="341"/>
      <c r="FQH8" s="342"/>
      <c r="FQI8" s="339"/>
      <c r="FQJ8" s="338"/>
      <c r="FQK8" s="338"/>
      <c r="FQL8" s="339"/>
      <c r="FQM8" s="340"/>
      <c r="FQN8" s="341"/>
      <c r="FQO8" s="342"/>
      <c r="FQP8" s="339"/>
      <c r="FQQ8" s="338"/>
      <c r="FQR8" s="338"/>
      <c r="FQS8" s="339"/>
      <c r="FQT8" s="340"/>
      <c r="FQU8" s="341"/>
      <c r="FQV8" s="342"/>
      <c r="FQW8" s="339"/>
      <c r="FQX8" s="338"/>
      <c r="FQY8" s="338"/>
      <c r="FQZ8" s="339"/>
      <c r="FRA8" s="340"/>
      <c r="FRB8" s="341"/>
      <c r="FRC8" s="342"/>
      <c r="FRD8" s="339"/>
      <c r="FRE8" s="338"/>
      <c r="FRF8" s="338"/>
      <c r="FRG8" s="339"/>
      <c r="FRH8" s="340"/>
      <c r="FRI8" s="341"/>
      <c r="FRJ8" s="342"/>
      <c r="FRK8" s="339"/>
      <c r="FRL8" s="338"/>
      <c r="FRM8" s="338"/>
      <c r="FRN8" s="339"/>
      <c r="FRO8" s="340"/>
      <c r="FRP8" s="341"/>
      <c r="FRQ8" s="342"/>
      <c r="FRR8" s="339"/>
      <c r="FRS8" s="338"/>
      <c r="FRT8" s="338"/>
      <c r="FRU8" s="339"/>
      <c r="FRV8" s="340"/>
      <c r="FRW8" s="341"/>
      <c r="FRX8" s="342"/>
      <c r="FRY8" s="339"/>
      <c r="FRZ8" s="338"/>
      <c r="FSA8" s="338"/>
      <c r="FSB8" s="339"/>
      <c r="FSC8" s="340"/>
      <c r="FSD8" s="341"/>
      <c r="FSE8" s="342"/>
      <c r="FSF8" s="339"/>
      <c r="FSG8" s="338"/>
      <c r="FSH8" s="338"/>
      <c r="FSI8" s="339"/>
      <c r="FSJ8" s="340"/>
      <c r="FSK8" s="341"/>
      <c r="FSL8" s="342"/>
      <c r="FSM8" s="339"/>
      <c r="FSN8" s="338"/>
      <c r="FSO8" s="338"/>
      <c r="FSP8" s="339"/>
      <c r="FSQ8" s="340"/>
      <c r="FSR8" s="341"/>
      <c r="FSS8" s="342"/>
      <c r="FST8" s="339"/>
      <c r="FSU8" s="338"/>
      <c r="FSV8" s="338"/>
      <c r="FSW8" s="339"/>
      <c r="FSX8" s="340"/>
      <c r="FSY8" s="341"/>
      <c r="FSZ8" s="342"/>
      <c r="FTA8" s="339"/>
      <c r="FTB8" s="338"/>
      <c r="FTC8" s="338"/>
      <c r="FTD8" s="339"/>
      <c r="FTE8" s="340"/>
      <c r="FTF8" s="341"/>
      <c r="FTG8" s="342"/>
      <c r="FTH8" s="339"/>
      <c r="FTI8" s="338"/>
      <c r="FTJ8" s="338"/>
      <c r="FTK8" s="339"/>
      <c r="FTL8" s="340"/>
      <c r="FTM8" s="341"/>
      <c r="FTN8" s="342"/>
      <c r="FTO8" s="339"/>
      <c r="FTP8" s="338"/>
      <c r="FTQ8" s="338"/>
      <c r="FTR8" s="339"/>
      <c r="FTS8" s="340"/>
      <c r="FTT8" s="341"/>
      <c r="FTU8" s="342"/>
      <c r="FTV8" s="339"/>
      <c r="FTW8" s="338"/>
      <c r="FTX8" s="338"/>
      <c r="FTY8" s="339"/>
      <c r="FTZ8" s="340"/>
      <c r="FUA8" s="341"/>
      <c r="FUB8" s="342"/>
      <c r="FUC8" s="339"/>
      <c r="FUD8" s="338"/>
      <c r="FUE8" s="338"/>
      <c r="FUF8" s="339"/>
      <c r="FUG8" s="340"/>
      <c r="FUH8" s="341"/>
      <c r="FUI8" s="342"/>
      <c r="FUJ8" s="339"/>
      <c r="FUK8" s="338"/>
      <c r="FUL8" s="338"/>
      <c r="FUM8" s="339"/>
      <c r="FUN8" s="340"/>
      <c r="FUO8" s="341"/>
      <c r="FUP8" s="342"/>
      <c r="FUQ8" s="339"/>
      <c r="FUR8" s="338"/>
      <c r="FUS8" s="338"/>
      <c r="FUT8" s="339"/>
      <c r="FUU8" s="340"/>
      <c r="FUV8" s="341"/>
      <c r="FUW8" s="342"/>
      <c r="FUX8" s="339"/>
      <c r="FUY8" s="338"/>
      <c r="FUZ8" s="338"/>
      <c r="FVA8" s="339"/>
      <c r="FVB8" s="340"/>
      <c r="FVC8" s="341"/>
      <c r="FVD8" s="342"/>
      <c r="FVE8" s="339"/>
      <c r="FVF8" s="338"/>
      <c r="FVG8" s="338"/>
      <c r="FVH8" s="339"/>
      <c r="FVI8" s="340"/>
      <c r="FVJ8" s="341"/>
      <c r="FVK8" s="342"/>
      <c r="FVL8" s="339"/>
      <c r="FVM8" s="338"/>
      <c r="FVN8" s="338"/>
      <c r="FVO8" s="339"/>
      <c r="FVP8" s="340"/>
      <c r="FVQ8" s="341"/>
      <c r="FVR8" s="342"/>
      <c r="FVS8" s="339"/>
      <c r="FVT8" s="338"/>
      <c r="FVU8" s="338"/>
      <c r="FVV8" s="339"/>
      <c r="FVW8" s="340"/>
      <c r="FVX8" s="341"/>
      <c r="FVY8" s="342"/>
      <c r="FVZ8" s="339"/>
      <c r="FWA8" s="338"/>
      <c r="FWB8" s="338"/>
      <c r="FWC8" s="339"/>
      <c r="FWD8" s="340"/>
      <c r="FWE8" s="341"/>
      <c r="FWF8" s="342"/>
      <c r="FWG8" s="339"/>
      <c r="FWH8" s="338"/>
      <c r="FWI8" s="338"/>
      <c r="FWJ8" s="339"/>
      <c r="FWK8" s="340"/>
      <c r="FWL8" s="341"/>
      <c r="FWM8" s="342"/>
      <c r="FWN8" s="339"/>
      <c r="FWO8" s="338"/>
      <c r="FWP8" s="338"/>
      <c r="FWQ8" s="339"/>
      <c r="FWR8" s="340"/>
      <c r="FWS8" s="341"/>
      <c r="FWT8" s="342"/>
      <c r="FWU8" s="339"/>
      <c r="FWV8" s="338"/>
      <c r="FWW8" s="338"/>
      <c r="FWX8" s="339"/>
      <c r="FWY8" s="340"/>
      <c r="FWZ8" s="341"/>
      <c r="FXA8" s="342"/>
      <c r="FXB8" s="339"/>
      <c r="FXC8" s="338"/>
      <c r="FXD8" s="338"/>
      <c r="FXE8" s="339"/>
      <c r="FXF8" s="340"/>
      <c r="FXG8" s="341"/>
      <c r="FXH8" s="342"/>
      <c r="FXI8" s="339"/>
      <c r="FXJ8" s="338"/>
      <c r="FXK8" s="338"/>
      <c r="FXL8" s="339"/>
      <c r="FXM8" s="340"/>
      <c r="FXN8" s="341"/>
      <c r="FXO8" s="342"/>
      <c r="FXP8" s="339"/>
      <c r="FXQ8" s="338"/>
      <c r="FXR8" s="338"/>
      <c r="FXS8" s="339"/>
      <c r="FXT8" s="340"/>
      <c r="FXU8" s="341"/>
      <c r="FXV8" s="342"/>
      <c r="FXW8" s="339"/>
      <c r="FXX8" s="338"/>
      <c r="FXY8" s="338"/>
      <c r="FXZ8" s="339"/>
      <c r="FYA8" s="340"/>
      <c r="FYB8" s="341"/>
      <c r="FYC8" s="342"/>
      <c r="FYD8" s="339"/>
      <c r="FYE8" s="338"/>
      <c r="FYF8" s="338"/>
      <c r="FYG8" s="339"/>
      <c r="FYH8" s="340"/>
      <c r="FYI8" s="341"/>
      <c r="FYJ8" s="342"/>
      <c r="FYK8" s="339"/>
      <c r="FYL8" s="338"/>
      <c r="FYM8" s="338"/>
      <c r="FYN8" s="339"/>
      <c r="FYO8" s="340"/>
      <c r="FYP8" s="341"/>
      <c r="FYQ8" s="342"/>
      <c r="FYR8" s="339"/>
      <c r="FYS8" s="338"/>
      <c r="FYT8" s="338"/>
      <c r="FYU8" s="339"/>
      <c r="FYV8" s="340"/>
      <c r="FYW8" s="341"/>
      <c r="FYX8" s="342"/>
      <c r="FYY8" s="339"/>
      <c r="FYZ8" s="338"/>
      <c r="FZA8" s="338"/>
      <c r="FZB8" s="339"/>
      <c r="FZC8" s="340"/>
      <c r="FZD8" s="341"/>
      <c r="FZE8" s="342"/>
      <c r="FZF8" s="339"/>
      <c r="FZG8" s="338"/>
      <c r="FZH8" s="338"/>
      <c r="FZI8" s="339"/>
      <c r="FZJ8" s="340"/>
      <c r="FZK8" s="341"/>
      <c r="FZL8" s="342"/>
      <c r="FZM8" s="339"/>
      <c r="FZN8" s="338"/>
      <c r="FZO8" s="338"/>
      <c r="FZP8" s="339"/>
      <c r="FZQ8" s="340"/>
      <c r="FZR8" s="341"/>
      <c r="FZS8" s="342"/>
      <c r="FZT8" s="339"/>
      <c r="FZU8" s="338"/>
      <c r="FZV8" s="338"/>
      <c r="FZW8" s="339"/>
      <c r="FZX8" s="340"/>
      <c r="FZY8" s="341"/>
      <c r="FZZ8" s="342"/>
      <c r="GAA8" s="339"/>
      <c r="GAB8" s="338"/>
      <c r="GAC8" s="338"/>
      <c r="GAD8" s="339"/>
      <c r="GAE8" s="340"/>
      <c r="GAF8" s="341"/>
      <c r="GAG8" s="342"/>
      <c r="GAH8" s="339"/>
      <c r="GAI8" s="338"/>
      <c r="GAJ8" s="338"/>
      <c r="GAK8" s="339"/>
      <c r="GAL8" s="340"/>
      <c r="GAM8" s="341"/>
      <c r="GAN8" s="342"/>
      <c r="GAO8" s="339"/>
      <c r="GAP8" s="338"/>
      <c r="GAQ8" s="338"/>
      <c r="GAR8" s="339"/>
      <c r="GAS8" s="340"/>
      <c r="GAT8" s="341"/>
      <c r="GAU8" s="342"/>
      <c r="GAV8" s="339"/>
      <c r="GAW8" s="338"/>
      <c r="GAX8" s="338"/>
      <c r="GAY8" s="339"/>
      <c r="GAZ8" s="340"/>
      <c r="GBA8" s="341"/>
      <c r="GBB8" s="342"/>
      <c r="GBC8" s="339"/>
      <c r="GBD8" s="338"/>
      <c r="GBE8" s="338"/>
      <c r="GBF8" s="339"/>
      <c r="GBG8" s="340"/>
      <c r="GBH8" s="341"/>
      <c r="GBI8" s="342"/>
      <c r="GBJ8" s="339"/>
      <c r="GBK8" s="338"/>
      <c r="GBL8" s="338"/>
      <c r="GBM8" s="339"/>
      <c r="GBN8" s="340"/>
      <c r="GBO8" s="341"/>
      <c r="GBP8" s="342"/>
      <c r="GBQ8" s="339"/>
      <c r="GBR8" s="338"/>
      <c r="GBS8" s="338"/>
      <c r="GBT8" s="339"/>
      <c r="GBU8" s="340"/>
      <c r="GBV8" s="341"/>
      <c r="GBW8" s="342"/>
      <c r="GBX8" s="339"/>
      <c r="GBY8" s="338"/>
      <c r="GBZ8" s="338"/>
      <c r="GCA8" s="339"/>
      <c r="GCB8" s="340"/>
      <c r="GCC8" s="341"/>
      <c r="GCD8" s="342"/>
      <c r="GCE8" s="339"/>
      <c r="GCF8" s="338"/>
      <c r="GCG8" s="338"/>
      <c r="GCH8" s="339"/>
      <c r="GCI8" s="340"/>
      <c r="GCJ8" s="341"/>
      <c r="GCK8" s="342"/>
      <c r="GCL8" s="339"/>
      <c r="GCM8" s="338"/>
      <c r="GCN8" s="338"/>
      <c r="GCO8" s="339"/>
      <c r="GCP8" s="340"/>
      <c r="GCQ8" s="341"/>
      <c r="GCR8" s="342"/>
      <c r="GCS8" s="339"/>
      <c r="GCT8" s="338"/>
      <c r="GCU8" s="338"/>
      <c r="GCV8" s="339"/>
      <c r="GCW8" s="340"/>
      <c r="GCX8" s="341"/>
      <c r="GCY8" s="342"/>
      <c r="GCZ8" s="339"/>
      <c r="GDA8" s="338"/>
      <c r="GDB8" s="338"/>
      <c r="GDC8" s="339"/>
      <c r="GDD8" s="340"/>
      <c r="GDE8" s="341"/>
      <c r="GDF8" s="342"/>
      <c r="GDG8" s="339"/>
      <c r="GDH8" s="338"/>
      <c r="GDI8" s="338"/>
      <c r="GDJ8" s="339"/>
      <c r="GDK8" s="340"/>
      <c r="GDL8" s="341"/>
      <c r="GDM8" s="342"/>
      <c r="GDN8" s="339"/>
      <c r="GDO8" s="338"/>
      <c r="GDP8" s="338"/>
      <c r="GDQ8" s="339"/>
      <c r="GDR8" s="340"/>
      <c r="GDS8" s="341"/>
      <c r="GDT8" s="342"/>
      <c r="GDU8" s="339"/>
      <c r="GDV8" s="338"/>
      <c r="GDW8" s="338"/>
      <c r="GDX8" s="339"/>
      <c r="GDY8" s="340"/>
      <c r="GDZ8" s="341"/>
      <c r="GEA8" s="342"/>
      <c r="GEB8" s="339"/>
      <c r="GEC8" s="338"/>
      <c r="GED8" s="338"/>
      <c r="GEE8" s="339"/>
      <c r="GEF8" s="340"/>
      <c r="GEG8" s="341"/>
      <c r="GEH8" s="342"/>
      <c r="GEI8" s="339"/>
      <c r="GEJ8" s="338"/>
      <c r="GEK8" s="338"/>
      <c r="GEL8" s="339"/>
      <c r="GEM8" s="340"/>
      <c r="GEN8" s="341"/>
      <c r="GEO8" s="342"/>
      <c r="GEP8" s="339"/>
      <c r="GEQ8" s="338"/>
      <c r="GER8" s="338"/>
      <c r="GES8" s="339"/>
      <c r="GET8" s="340"/>
      <c r="GEU8" s="341"/>
      <c r="GEV8" s="342"/>
      <c r="GEW8" s="339"/>
      <c r="GEX8" s="338"/>
      <c r="GEY8" s="338"/>
      <c r="GEZ8" s="339"/>
      <c r="GFA8" s="340"/>
      <c r="GFB8" s="341"/>
      <c r="GFC8" s="342"/>
      <c r="GFD8" s="339"/>
      <c r="GFE8" s="338"/>
      <c r="GFF8" s="338"/>
      <c r="GFG8" s="339"/>
      <c r="GFH8" s="340"/>
      <c r="GFI8" s="341"/>
      <c r="GFJ8" s="342"/>
      <c r="GFK8" s="339"/>
      <c r="GFL8" s="338"/>
      <c r="GFM8" s="338"/>
      <c r="GFN8" s="339"/>
      <c r="GFO8" s="340"/>
      <c r="GFP8" s="341"/>
      <c r="GFQ8" s="342"/>
      <c r="GFR8" s="339"/>
      <c r="GFS8" s="338"/>
      <c r="GFT8" s="338"/>
      <c r="GFU8" s="339"/>
      <c r="GFV8" s="340"/>
      <c r="GFW8" s="341"/>
      <c r="GFX8" s="342"/>
      <c r="GFY8" s="339"/>
      <c r="GFZ8" s="338"/>
      <c r="GGA8" s="338"/>
      <c r="GGB8" s="339"/>
      <c r="GGC8" s="340"/>
      <c r="GGD8" s="341"/>
      <c r="GGE8" s="342"/>
      <c r="GGF8" s="339"/>
      <c r="GGG8" s="338"/>
      <c r="GGH8" s="338"/>
      <c r="GGI8" s="339"/>
      <c r="GGJ8" s="340"/>
      <c r="GGK8" s="341"/>
      <c r="GGL8" s="342"/>
      <c r="GGM8" s="339"/>
      <c r="GGN8" s="338"/>
      <c r="GGO8" s="338"/>
      <c r="GGP8" s="339"/>
      <c r="GGQ8" s="340"/>
      <c r="GGR8" s="341"/>
      <c r="GGS8" s="342"/>
      <c r="GGT8" s="339"/>
      <c r="GGU8" s="338"/>
      <c r="GGV8" s="338"/>
      <c r="GGW8" s="339"/>
      <c r="GGX8" s="340"/>
      <c r="GGY8" s="341"/>
      <c r="GGZ8" s="342"/>
      <c r="GHA8" s="339"/>
      <c r="GHB8" s="338"/>
      <c r="GHC8" s="338"/>
      <c r="GHD8" s="339"/>
      <c r="GHE8" s="340"/>
      <c r="GHF8" s="341"/>
      <c r="GHG8" s="342"/>
      <c r="GHH8" s="339"/>
      <c r="GHI8" s="338"/>
      <c r="GHJ8" s="338"/>
      <c r="GHK8" s="339"/>
      <c r="GHL8" s="340"/>
      <c r="GHM8" s="341"/>
      <c r="GHN8" s="342"/>
      <c r="GHO8" s="339"/>
      <c r="GHP8" s="338"/>
      <c r="GHQ8" s="338"/>
      <c r="GHR8" s="339"/>
      <c r="GHS8" s="340"/>
      <c r="GHT8" s="341"/>
      <c r="GHU8" s="342"/>
      <c r="GHV8" s="339"/>
      <c r="GHW8" s="338"/>
      <c r="GHX8" s="338"/>
      <c r="GHY8" s="339"/>
      <c r="GHZ8" s="340"/>
      <c r="GIA8" s="341"/>
      <c r="GIB8" s="342"/>
      <c r="GIC8" s="339"/>
      <c r="GID8" s="338"/>
      <c r="GIE8" s="338"/>
      <c r="GIF8" s="339"/>
      <c r="GIG8" s="340"/>
      <c r="GIH8" s="341"/>
      <c r="GII8" s="342"/>
      <c r="GIJ8" s="339"/>
      <c r="GIK8" s="338"/>
      <c r="GIL8" s="338"/>
      <c r="GIM8" s="339"/>
      <c r="GIN8" s="340"/>
      <c r="GIO8" s="341"/>
      <c r="GIP8" s="342"/>
      <c r="GIQ8" s="339"/>
      <c r="GIR8" s="338"/>
      <c r="GIS8" s="338"/>
      <c r="GIT8" s="339"/>
      <c r="GIU8" s="340"/>
      <c r="GIV8" s="341"/>
      <c r="GIW8" s="342"/>
      <c r="GIX8" s="339"/>
      <c r="GIY8" s="338"/>
      <c r="GIZ8" s="338"/>
      <c r="GJA8" s="339"/>
      <c r="GJB8" s="340"/>
      <c r="GJC8" s="341"/>
      <c r="GJD8" s="342"/>
      <c r="GJE8" s="339"/>
      <c r="GJF8" s="338"/>
      <c r="GJG8" s="338"/>
      <c r="GJH8" s="339"/>
      <c r="GJI8" s="340"/>
      <c r="GJJ8" s="341"/>
      <c r="GJK8" s="342"/>
      <c r="GJL8" s="339"/>
      <c r="GJM8" s="338"/>
      <c r="GJN8" s="338"/>
      <c r="GJO8" s="339"/>
      <c r="GJP8" s="340"/>
      <c r="GJQ8" s="341"/>
      <c r="GJR8" s="342"/>
      <c r="GJS8" s="339"/>
      <c r="GJT8" s="338"/>
      <c r="GJU8" s="338"/>
      <c r="GJV8" s="339"/>
      <c r="GJW8" s="340"/>
      <c r="GJX8" s="341"/>
      <c r="GJY8" s="342"/>
      <c r="GJZ8" s="339"/>
      <c r="GKA8" s="338"/>
      <c r="GKB8" s="338"/>
      <c r="GKC8" s="339"/>
      <c r="GKD8" s="340"/>
      <c r="GKE8" s="341"/>
      <c r="GKF8" s="342"/>
      <c r="GKG8" s="339"/>
      <c r="GKH8" s="338"/>
      <c r="GKI8" s="338"/>
      <c r="GKJ8" s="339"/>
      <c r="GKK8" s="340"/>
      <c r="GKL8" s="341"/>
      <c r="GKM8" s="342"/>
      <c r="GKN8" s="339"/>
      <c r="GKO8" s="338"/>
      <c r="GKP8" s="338"/>
      <c r="GKQ8" s="339"/>
      <c r="GKR8" s="340"/>
      <c r="GKS8" s="341"/>
      <c r="GKT8" s="342"/>
      <c r="GKU8" s="339"/>
      <c r="GKV8" s="338"/>
      <c r="GKW8" s="338"/>
      <c r="GKX8" s="339"/>
      <c r="GKY8" s="340"/>
      <c r="GKZ8" s="341"/>
      <c r="GLA8" s="342"/>
      <c r="GLB8" s="339"/>
      <c r="GLC8" s="338"/>
      <c r="GLD8" s="338"/>
      <c r="GLE8" s="339"/>
      <c r="GLF8" s="340"/>
      <c r="GLG8" s="341"/>
      <c r="GLH8" s="342"/>
      <c r="GLI8" s="339"/>
      <c r="GLJ8" s="338"/>
      <c r="GLK8" s="338"/>
      <c r="GLL8" s="339"/>
      <c r="GLM8" s="340"/>
      <c r="GLN8" s="341"/>
      <c r="GLO8" s="342"/>
      <c r="GLP8" s="339"/>
      <c r="GLQ8" s="338"/>
      <c r="GLR8" s="338"/>
      <c r="GLS8" s="339"/>
      <c r="GLT8" s="340"/>
      <c r="GLU8" s="341"/>
      <c r="GLV8" s="342"/>
      <c r="GLW8" s="339"/>
      <c r="GLX8" s="338"/>
      <c r="GLY8" s="338"/>
      <c r="GLZ8" s="339"/>
      <c r="GMA8" s="340"/>
      <c r="GMB8" s="341"/>
      <c r="GMC8" s="342"/>
      <c r="GMD8" s="339"/>
      <c r="GME8" s="338"/>
      <c r="GMF8" s="338"/>
      <c r="GMG8" s="339"/>
      <c r="GMH8" s="340"/>
      <c r="GMI8" s="341"/>
      <c r="GMJ8" s="342"/>
      <c r="GMK8" s="339"/>
      <c r="GML8" s="338"/>
      <c r="GMM8" s="338"/>
      <c r="GMN8" s="339"/>
      <c r="GMO8" s="340"/>
      <c r="GMP8" s="341"/>
      <c r="GMQ8" s="342"/>
      <c r="GMR8" s="339"/>
      <c r="GMS8" s="338"/>
      <c r="GMT8" s="338"/>
      <c r="GMU8" s="339"/>
      <c r="GMV8" s="340"/>
      <c r="GMW8" s="341"/>
      <c r="GMX8" s="342"/>
      <c r="GMY8" s="339"/>
      <c r="GMZ8" s="338"/>
      <c r="GNA8" s="338"/>
      <c r="GNB8" s="339"/>
      <c r="GNC8" s="340"/>
      <c r="GND8" s="341"/>
      <c r="GNE8" s="342"/>
      <c r="GNF8" s="339"/>
      <c r="GNG8" s="338"/>
      <c r="GNH8" s="338"/>
      <c r="GNI8" s="339"/>
      <c r="GNJ8" s="340"/>
      <c r="GNK8" s="341"/>
      <c r="GNL8" s="342"/>
      <c r="GNM8" s="339"/>
      <c r="GNN8" s="338"/>
      <c r="GNO8" s="338"/>
      <c r="GNP8" s="339"/>
      <c r="GNQ8" s="340"/>
      <c r="GNR8" s="341"/>
      <c r="GNS8" s="342"/>
      <c r="GNT8" s="339"/>
      <c r="GNU8" s="338"/>
      <c r="GNV8" s="338"/>
      <c r="GNW8" s="339"/>
      <c r="GNX8" s="340"/>
      <c r="GNY8" s="341"/>
      <c r="GNZ8" s="342"/>
      <c r="GOA8" s="339"/>
      <c r="GOB8" s="338"/>
      <c r="GOC8" s="338"/>
      <c r="GOD8" s="339"/>
      <c r="GOE8" s="340"/>
      <c r="GOF8" s="341"/>
      <c r="GOG8" s="342"/>
      <c r="GOH8" s="339"/>
      <c r="GOI8" s="338"/>
      <c r="GOJ8" s="338"/>
      <c r="GOK8" s="339"/>
      <c r="GOL8" s="340"/>
      <c r="GOM8" s="341"/>
      <c r="GON8" s="342"/>
      <c r="GOO8" s="339"/>
      <c r="GOP8" s="338"/>
      <c r="GOQ8" s="338"/>
      <c r="GOR8" s="339"/>
      <c r="GOS8" s="340"/>
      <c r="GOT8" s="341"/>
      <c r="GOU8" s="342"/>
      <c r="GOV8" s="339"/>
      <c r="GOW8" s="338"/>
      <c r="GOX8" s="338"/>
      <c r="GOY8" s="339"/>
      <c r="GOZ8" s="340"/>
      <c r="GPA8" s="341"/>
      <c r="GPB8" s="342"/>
      <c r="GPC8" s="339"/>
      <c r="GPD8" s="338"/>
      <c r="GPE8" s="338"/>
      <c r="GPF8" s="339"/>
      <c r="GPG8" s="340"/>
      <c r="GPH8" s="341"/>
      <c r="GPI8" s="342"/>
      <c r="GPJ8" s="339"/>
      <c r="GPK8" s="338"/>
      <c r="GPL8" s="338"/>
      <c r="GPM8" s="339"/>
      <c r="GPN8" s="340"/>
      <c r="GPO8" s="341"/>
      <c r="GPP8" s="342"/>
      <c r="GPQ8" s="339"/>
      <c r="GPR8" s="338"/>
      <c r="GPS8" s="338"/>
      <c r="GPT8" s="339"/>
      <c r="GPU8" s="340"/>
      <c r="GPV8" s="341"/>
      <c r="GPW8" s="342"/>
      <c r="GPX8" s="339"/>
      <c r="GPY8" s="338"/>
      <c r="GPZ8" s="338"/>
      <c r="GQA8" s="339"/>
      <c r="GQB8" s="340"/>
      <c r="GQC8" s="341"/>
      <c r="GQD8" s="342"/>
      <c r="GQE8" s="339"/>
      <c r="GQF8" s="338"/>
      <c r="GQG8" s="338"/>
      <c r="GQH8" s="339"/>
      <c r="GQI8" s="340"/>
      <c r="GQJ8" s="341"/>
      <c r="GQK8" s="342"/>
      <c r="GQL8" s="339"/>
      <c r="GQM8" s="338"/>
      <c r="GQN8" s="338"/>
      <c r="GQO8" s="339"/>
      <c r="GQP8" s="340"/>
      <c r="GQQ8" s="341"/>
      <c r="GQR8" s="342"/>
      <c r="GQS8" s="339"/>
      <c r="GQT8" s="338"/>
      <c r="GQU8" s="338"/>
      <c r="GQV8" s="339"/>
      <c r="GQW8" s="340"/>
      <c r="GQX8" s="341"/>
      <c r="GQY8" s="342"/>
      <c r="GQZ8" s="339"/>
      <c r="GRA8" s="338"/>
      <c r="GRB8" s="338"/>
      <c r="GRC8" s="339"/>
      <c r="GRD8" s="340"/>
      <c r="GRE8" s="341"/>
      <c r="GRF8" s="342"/>
      <c r="GRG8" s="339"/>
      <c r="GRH8" s="338"/>
      <c r="GRI8" s="338"/>
      <c r="GRJ8" s="339"/>
      <c r="GRK8" s="340"/>
      <c r="GRL8" s="341"/>
      <c r="GRM8" s="342"/>
      <c r="GRN8" s="339"/>
      <c r="GRO8" s="338"/>
      <c r="GRP8" s="338"/>
      <c r="GRQ8" s="339"/>
      <c r="GRR8" s="340"/>
      <c r="GRS8" s="341"/>
      <c r="GRT8" s="342"/>
      <c r="GRU8" s="339"/>
      <c r="GRV8" s="338"/>
      <c r="GRW8" s="338"/>
      <c r="GRX8" s="339"/>
      <c r="GRY8" s="340"/>
      <c r="GRZ8" s="341"/>
      <c r="GSA8" s="342"/>
      <c r="GSB8" s="339"/>
      <c r="GSC8" s="338"/>
      <c r="GSD8" s="338"/>
      <c r="GSE8" s="339"/>
      <c r="GSF8" s="340"/>
      <c r="GSG8" s="341"/>
      <c r="GSH8" s="342"/>
      <c r="GSI8" s="339"/>
      <c r="GSJ8" s="338"/>
      <c r="GSK8" s="338"/>
      <c r="GSL8" s="339"/>
      <c r="GSM8" s="340"/>
      <c r="GSN8" s="341"/>
      <c r="GSO8" s="342"/>
      <c r="GSP8" s="339"/>
      <c r="GSQ8" s="338"/>
      <c r="GSR8" s="338"/>
      <c r="GSS8" s="339"/>
      <c r="GST8" s="340"/>
      <c r="GSU8" s="341"/>
      <c r="GSV8" s="342"/>
      <c r="GSW8" s="339"/>
      <c r="GSX8" s="338"/>
      <c r="GSY8" s="338"/>
      <c r="GSZ8" s="339"/>
      <c r="GTA8" s="340"/>
      <c r="GTB8" s="341"/>
      <c r="GTC8" s="342"/>
      <c r="GTD8" s="339"/>
      <c r="GTE8" s="338"/>
      <c r="GTF8" s="338"/>
      <c r="GTG8" s="339"/>
      <c r="GTH8" s="340"/>
      <c r="GTI8" s="341"/>
      <c r="GTJ8" s="342"/>
      <c r="GTK8" s="339"/>
      <c r="GTL8" s="338"/>
      <c r="GTM8" s="338"/>
      <c r="GTN8" s="339"/>
      <c r="GTO8" s="340"/>
      <c r="GTP8" s="341"/>
      <c r="GTQ8" s="342"/>
      <c r="GTR8" s="339"/>
      <c r="GTS8" s="338"/>
      <c r="GTT8" s="338"/>
      <c r="GTU8" s="339"/>
      <c r="GTV8" s="340"/>
      <c r="GTW8" s="341"/>
      <c r="GTX8" s="342"/>
      <c r="GTY8" s="339"/>
      <c r="GTZ8" s="338"/>
      <c r="GUA8" s="338"/>
      <c r="GUB8" s="339"/>
      <c r="GUC8" s="340"/>
      <c r="GUD8" s="341"/>
      <c r="GUE8" s="342"/>
      <c r="GUF8" s="339"/>
      <c r="GUG8" s="338"/>
      <c r="GUH8" s="338"/>
      <c r="GUI8" s="339"/>
      <c r="GUJ8" s="340"/>
      <c r="GUK8" s="341"/>
      <c r="GUL8" s="342"/>
      <c r="GUM8" s="339"/>
      <c r="GUN8" s="338"/>
      <c r="GUO8" s="338"/>
      <c r="GUP8" s="339"/>
      <c r="GUQ8" s="340"/>
      <c r="GUR8" s="341"/>
      <c r="GUS8" s="342"/>
      <c r="GUT8" s="339"/>
      <c r="GUU8" s="338"/>
      <c r="GUV8" s="338"/>
      <c r="GUW8" s="339"/>
      <c r="GUX8" s="340"/>
      <c r="GUY8" s="341"/>
      <c r="GUZ8" s="342"/>
      <c r="GVA8" s="339"/>
      <c r="GVB8" s="338"/>
      <c r="GVC8" s="338"/>
      <c r="GVD8" s="339"/>
      <c r="GVE8" s="340"/>
      <c r="GVF8" s="341"/>
      <c r="GVG8" s="342"/>
      <c r="GVH8" s="339"/>
      <c r="GVI8" s="338"/>
      <c r="GVJ8" s="338"/>
      <c r="GVK8" s="339"/>
      <c r="GVL8" s="340"/>
      <c r="GVM8" s="341"/>
      <c r="GVN8" s="342"/>
      <c r="GVO8" s="339"/>
      <c r="GVP8" s="338"/>
      <c r="GVQ8" s="338"/>
      <c r="GVR8" s="339"/>
      <c r="GVS8" s="340"/>
      <c r="GVT8" s="341"/>
      <c r="GVU8" s="342"/>
      <c r="GVV8" s="339"/>
      <c r="GVW8" s="338"/>
      <c r="GVX8" s="338"/>
      <c r="GVY8" s="339"/>
      <c r="GVZ8" s="340"/>
      <c r="GWA8" s="341"/>
      <c r="GWB8" s="342"/>
      <c r="GWC8" s="339"/>
      <c r="GWD8" s="338"/>
      <c r="GWE8" s="338"/>
      <c r="GWF8" s="339"/>
      <c r="GWG8" s="340"/>
      <c r="GWH8" s="341"/>
      <c r="GWI8" s="342"/>
      <c r="GWJ8" s="339"/>
      <c r="GWK8" s="338"/>
      <c r="GWL8" s="338"/>
      <c r="GWM8" s="339"/>
      <c r="GWN8" s="340"/>
      <c r="GWO8" s="341"/>
      <c r="GWP8" s="342"/>
      <c r="GWQ8" s="339"/>
      <c r="GWR8" s="338"/>
      <c r="GWS8" s="338"/>
      <c r="GWT8" s="339"/>
      <c r="GWU8" s="340"/>
      <c r="GWV8" s="341"/>
      <c r="GWW8" s="342"/>
      <c r="GWX8" s="339"/>
      <c r="GWY8" s="338"/>
      <c r="GWZ8" s="338"/>
      <c r="GXA8" s="339"/>
      <c r="GXB8" s="340"/>
      <c r="GXC8" s="341"/>
      <c r="GXD8" s="342"/>
      <c r="GXE8" s="339"/>
      <c r="GXF8" s="338"/>
      <c r="GXG8" s="338"/>
      <c r="GXH8" s="339"/>
      <c r="GXI8" s="340"/>
      <c r="GXJ8" s="341"/>
      <c r="GXK8" s="342"/>
      <c r="GXL8" s="339"/>
      <c r="GXM8" s="338"/>
      <c r="GXN8" s="338"/>
      <c r="GXO8" s="339"/>
      <c r="GXP8" s="340"/>
      <c r="GXQ8" s="341"/>
      <c r="GXR8" s="342"/>
      <c r="GXS8" s="339"/>
      <c r="GXT8" s="338"/>
      <c r="GXU8" s="338"/>
      <c r="GXV8" s="339"/>
      <c r="GXW8" s="340"/>
      <c r="GXX8" s="341"/>
      <c r="GXY8" s="342"/>
      <c r="GXZ8" s="339"/>
      <c r="GYA8" s="338"/>
      <c r="GYB8" s="338"/>
      <c r="GYC8" s="339"/>
      <c r="GYD8" s="340"/>
      <c r="GYE8" s="341"/>
      <c r="GYF8" s="342"/>
      <c r="GYG8" s="339"/>
      <c r="GYH8" s="338"/>
      <c r="GYI8" s="338"/>
      <c r="GYJ8" s="339"/>
      <c r="GYK8" s="340"/>
      <c r="GYL8" s="341"/>
      <c r="GYM8" s="342"/>
      <c r="GYN8" s="339"/>
      <c r="GYO8" s="338"/>
      <c r="GYP8" s="338"/>
      <c r="GYQ8" s="339"/>
      <c r="GYR8" s="340"/>
      <c r="GYS8" s="341"/>
      <c r="GYT8" s="342"/>
      <c r="GYU8" s="339"/>
      <c r="GYV8" s="338"/>
      <c r="GYW8" s="338"/>
      <c r="GYX8" s="339"/>
      <c r="GYY8" s="340"/>
      <c r="GYZ8" s="341"/>
      <c r="GZA8" s="342"/>
      <c r="GZB8" s="339"/>
      <c r="GZC8" s="338"/>
      <c r="GZD8" s="338"/>
      <c r="GZE8" s="339"/>
      <c r="GZF8" s="340"/>
      <c r="GZG8" s="341"/>
      <c r="GZH8" s="342"/>
      <c r="GZI8" s="339"/>
      <c r="GZJ8" s="338"/>
      <c r="GZK8" s="338"/>
      <c r="GZL8" s="339"/>
      <c r="GZM8" s="340"/>
      <c r="GZN8" s="341"/>
      <c r="GZO8" s="342"/>
      <c r="GZP8" s="339"/>
      <c r="GZQ8" s="338"/>
      <c r="GZR8" s="338"/>
      <c r="GZS8" s="339"/>
      <c r="GZT8" s="340"/>
      <c r="GZU8" s="341"/>
      <c r="GZV8" s="342"/>
      <c r="GZW8" s="339"/>
      <c r="GZX8" s="338"/>
      <c r="GZY8" s="338"/>
      <c r="GZZ8" s="339"/>
      <c r="HAA8" s="340"/>
      <c r="HAB8" s="341"/>
      <c r="HAC8" s="342"/>
      <c r="HAD8" s="339"/>
      <c r="HAE8" s="338"/>
      <c r="HAF8" s="338"/>
      <c r="HAG8" s="339"/>
      <c r="HAH8" s="340"/>
      <c r="HAI8" s="341"/>
      <c r="HAJ8" s="342"/>
      <c r="HAK8" s="339"/>
      <c r="HAL8" s="338"/>
      <c r="HAM8" s="338"/>
      <c r="HAN8" s="339"/>
      <c r="HAO8" s="340"/>
      <c r="HAP8" s="341"/>
      <c r="HAQ8" s="342"/>
      <c r="HAR8" s="339"/>
      <c r="HAS8" s="338"/>
      <c r="HAT8" s="338"/>
      <c r="HAU8" s="339"/>
      <c r="HAV8" s="340"/>
      <c r="HAW8" s="341"/>
      <c r="HAX8" s="342"/>
      <c r="HAY8" s="339"/>
      <c r="HAZ8" s="338"/>
      <c r="HBA8" s="338"/>
      <c r="HBB8" s="339"/>
      <c r="HBC8" s="340"/>
      <c r="HBD8" s="341"/>
      <c r="HBE8" s="342"/>
      <c r="HBF8" s="339"/>
      <c r="HBG8" s="338"/>
      <c r="HBH8" s="338"/>
      <c r="HBI8" s="339"/>
      <c r="HBJ8" s="340"/>
      <c r="HBK8" s="341"/>
      <c r="HBL8" s="342"/>
      <c r="HBM8" s="339"/>
      <c r="HBN8" s="338"/>
      <c r="HBO8" s="338"/>
      <c r="HBP8" s="339"/>
      <c r="HBQ8" s="340"/>
      <c r="HBR8" s="341"/>
      <c r="HBS8" s="342"/>
      <c r="HBT8" s="339"/>
      <c r="HBU8" s="338"/>
      <c r="HBV8" s="338"/>
      <c r="HBW8" s="339"/>
      <c r="HBX8" s="340"/>
      <c r="HBY8" s="341"/>
      <c r="HBZ8" s="342"/>
      <c r="HCA8" s="339"/>
      <c r="HCB8" s="338"/>
      <c r="HCC8" s="338"/>
      <c r="HCD8" s="339"/>
      <c r="HCE8" s="340"/>
      <c r="HCF8" s="341"/>
      <c r="HCG8" s="342"/>
      <c r="HCH8" s="339"/>
      <c r="HCI8" s="338"/>
      <c r="HCJ8" s="338"/>
      <c r="HCK8" s="339"/>
      <c r="HCL8" s="340"/>
      <c r="HCM8" s="341"/>
      <c r="HCN8" s="342"/>
      <c r="HCO8" s="339"/>
      <c r="HCP8" s="338"/>
      <c r="HCQ8" s="338"/>
      <c r="HCR8" s="339"/>
      <c r="HCS8" s="340"/>
      <c r="HCT8" s="341"/>
      <c r="HCU8" s="342"/>
      <c r="HCV8" s="339"/>
      <c r="HCW8" s="338"/>
      <c r="HCX8" s="338"/>
      <c r="HCY8" s="339"/>
      <c r="HCZ8" s="340"/>
      <c r="HDA8" s="341"/>
      <c r="HDB8" s="342"/>
      <c r="HDC8" s="339"/>
      <c r="HDD8" s="338"/>
      <c r="HDE8" s="338"/>
      <c r="HDF8" s="339"/>
      <c r="HDG8" s="340"/>
      <c r="HDH8" s="341"/>
      <c r="HDI8" s="342"/>
      <c r="HDJ8" s="339"/>
      <c r="HDK8" s="338"/>
      <c r="HDL8" s="338"/>
      <c r="HDM8" s="339"/>
      <c r="HDN8" s="340"/>
      <c r="HDO8" s="341"/>
      <c r="HDP8" s="342"/>
      <c r="HDQ8" s="339"/>
      <c r="HDR8" s="338"/>
      <c r="HDS8" s="338"/>
      <c r="HDT8" s="339"/>
      <c r="HDU8" s="340"/>
      <c r="HDV8" s="341"/>
      <c r="HDW8" s="342"/>
      <c r="HDX8" s="339"/>
      <c r="HDY8" s="338"/>
      <c r="HDZ8" s="338"/>
      <c r="HEA8" s="339"/>
      <c r="HEB8" s="340"/>
      <c r="HEC8" s="341"/>
      <c r="HED8" s="342"/>
      <c r="HEE8" s="339"/>
      <c r="HEF8" s="338"/>
      <c r="HEG8" s="338"/>
      <c r="HEH8" s="339"/>
      <c r="HEI8" s="340"/>
      <c r="HEJ8" s="341"/>
      <c r="HEK8" s="342"/>
      <c r="HEL8" s="339"/>
      <c r="HEM8" s="338"/>
      <c r="HEN8" s="338"/>
      <c r="HEO8" s="339"/>
      <c r="HEP8" s="340"/>
      <c r="HEQ8" s="341"/>
      <c r="HER8" s="342"/>
      <c r="HES8" s="339"/>
      <c r="HET8" s="338"/>
      <c r="HEU8" s="338"/>
      <c r="HEV8" s="339"/>
      <c r="HEW8" s="340"/>
      <c r="HEX8" s="341"/>
      <c r="HEY8" s="342"/>
      <c r="HEZ8" s="339"/>
      <c r="HFA8" s="338"/>
      <c r="HFB8" s="338"/>
      <c r="HFC8" s="339"/>
      <c r="HFD8" s="340"/>
      <c r="HFE8" s="341"/>
      <c r="HFF8" s="342"/>
      <c r="HFG8" s="339"/>
      <c r="HFH8" s="338"/>
      <c r="HFI8" s="338"/>
      <c r="HFJ8" s="339"/>
      <c r="HFK8" s="340"/>
      <c r="HFL8" s="341"/>
      <c r="HFM8" s="342"/>
      <c r="HFN8" s="339"/>
      <c r="HFO8" s="338"/>
      <c r="HFP8" s="338"/>
      <c r="HFQ8" s="339"/>
      <c r="HFR8" s="340"/>
      <c r="HFS8" s="341"/>
      <c r="HFT8" s="342"/>
      <c r="HFU8" s="339"/>
      <c r="HFV8" s="338"/>
      <c r="HFW8" s="338"/>
      <c r="HFX8" s="339"/>
      <c r="HFY8" s="340"/>
      <c r="HFZ8" s="341"/>
      <c r="HGA8" s="342"/>
      <c r="HGB8" s="339"/>
      <c r="HGC8" s="338"/>
      <c r="HGD8" s="338"/>
      <c r="HGE8" s="339"/>
      <c r="HGF8" s="340"/>
      <c r="HGG8" s="341"/>
      <c r="HGH8" s="342"/>
      <c r="HGI8" s="339"/>
      <c r="HGJ8" s="338"/>
      <c r="HGK8" s="338"/>
      <c r="HGL8" s="339"/>
      <c r="HGM8" s="340"/>
      <c r="HGN8" s="341"/>
      <c r="HGO8" s="342"/>
      <c r="HGP8" s="339"/>
      <c r="HGQ8" s="338"/>
      <c r="HGR8" s="338"/>
      <c r="HGS8" s="339"/>
      <c r="HGT8" s="340"/>
      <c r="HGU8" s="341"/>
      <c r="HGV8" s="342"/>
      <c r="HGW8" s="339"/>
      <c r="HGX8" s="338"/>
      <c r="HGY8" s="338"/>
      <c r="HGZ8" s="339"/>
      <c r="HHA8" s="340"/>
      <c r="HHB8" s="341"/>
      <c r="HHC8" s="342"/>
      <c r="HHD8" s="339"/>
      <c r="HHE8" s="338"/>
      <c r="HHF8" s="338"/>
      <c r="HHG8" s="339"/>
      <c r="HHH8" s="340"/>
      <c r="HHI8" s="341"/>
      <c r="HHJ8" s="342"/>
      <c r="HHK8" s="339"/>
      <c r="HHL8" s="338"/>
      <c r="HHM8" s="338"/>
      <c r="HHN8" s="339"/>
      <c r="HHO8" s="340"/>
      <c r="HHP8" s="341"/>
      <c r="HHQ8" s="342"/>
      <c r="HHR8" s="339"/>
      <c r="HHS8" s="338"/>
      <c r="HHT8" s="338"/>
      <c r="HHU8" s="339"/>
      <c r="HHV8" s="340"/>
      <c r="HHW8" s="341"/>
      <c r="HHX8" s="342"/>
      <c r="HHY8" s="339"/>
      <c r="HHZ8" s="338"/>
      <c r="HIA8" s="338"/>
      <c r="HIB8" s="339"/>
      <c r="HIC8" s="340"/>
      <c r="HID8" s="341"/>
      <c r="HIE8" s="342"/>
      <c r="HIF8" s="339"/>
      <c r="HIG8" s="338"/>
      <c r="HIH8" s="338"/>
      <c r="HII8" s="339"/>
      <c r="HIJ8" s="340"/>
      <c r="HIK8" s="341"/>
      <c r="HIL8" s="342"/>
      <c r="HIM8" s="339"/>
      <c r="HIN8" s="338"/>
      <c r="HIO8" s="338"/>
      <c r="HIP8" s="339"/>
      <c r="HIQ8" s="340"/>
      <c r="HIR8" s="341"/>
      <c r="HIS8" s="342"/>
      <c r="HIT8" s="339"/>
      <c r="HIU8" s="338"/>
      <c r="HIV8" s="338"/>
      <c r="HIW8" s="339"/>
      <c r="HIX8" s="340"/>
      <c r="HIY8" s="341"/>
      <c r="HIZ8" s="342"/>
      <c r="HJA8" s="339"/>
      <c r="HJB8" s="338"/>
      <c r="HJC8" s="338"/>
      <c r="HJD8" s="339"/>
      <c r="HJE8" s="340"/>
      <c r="HJF8" s="341"/>
      <c r="HJG8" s="342"/>
      <c r="HJH8" s="339"/>
      <c r="HJI8" s="338"/>
      <c r="HJJ8" s="338"/>
      <c r="HJK8" s="339"/>
      <c r="HJL8" s="340"/>
      <c r="HJM8" s="341"/>
      <c r="HJN8" s="342"/>
      <c r="HJO8" s="339"/>
      <c r="HJP8" s="338"/>
      <c r="HJQ8" s="338"/>
      <c r="HJR8" s="339"/>
      <c r="HJS8" s="340"/>
      <c r="HJT8" s="341"/>
      <c r="HJU8" s="342"/>
      <c r="HJV8" s="339"/>
      <c r="HJW8" s="338"/>
      <c r="HJX8" s="338"/>
      <c r="HJY8" s="339"/>
      <c r="HJZ8" s="340"/>
      <c r="HKA8" s="341"/>
      <c r="HKB8" s="342"/>
      <c r="HKC8" s="339"/>
      <c r="HKD8" s="338"/>
      <c r="HKE8" s="338"/>
      <c r="HKF8" s="339"/>
      <c r="HKG8" s="340"/>
      <c r="HKH8" s="341"/>
      <c r="HKI8" s="342"/>
      <c r="HKJ8" s="339"/>
      <c r="HKK8" s="338"/>
      <c r="HKL8" s="338"/>
      <c r="HKM8" s="339"/>
      <c r="HKN8" s="340"/>
      <c r="HKO8" s="341"/>
      <c r="HKP8" s="342"/>
      <c r="HKQ8" s="339"/>
      <c r="HKR8" s="338"/>
      <c r="HKS8" s="338"/>
      <c r="HKT8" s="339"/>
      <c r="HKU8" s="340"/>
      <c r="HKV8" s="341"/>
      <c r="HKW8" s="342"/>
      <c r="HKX8" s="339"/>
      <c r="HKY8" s="338"/>
      <c r="HKZ8" s="338"/>
      <c r="HLA8" s="339"/>
      <c r="HLB8" s="340"/>
      <c r="HLC8" s="341"/>
      <c r="HLD8" s="342"/>
      <c r="HLE8" s="339"/>
      <c r="HLF8" s="338"/>
      <c r="HLG8" s="338"/>
      <c r="HLH8" s="339"/>
      <c r="HLI8" s="340"/>
      <c r="HLJ8" s="341"/>
      <c r="HLK8" s="342"/>
      <c r="HLL8" s="339"/>
      <c r="HLM8" s="338"/>
      <c r="HLN8" s="338"/>
      <c r="HLO8" s="339"/>
      <c r="HLP8" s="340"/>
      <c r="HLQ8" s="341"/>
      <c r="HLR8" s="342"/>
      <c r="HLS8" s="339"/>
      <c r="HLT8" s="338"/>
      <c r="HLU8" s="338"/>
      <c r="HLV8" s="339"/>
      <c r="HLW8" s="340"/>
      <c r="HLX8" s="341"/>
      <c r="HLY8" s="342"/>
      <c r="HLZ8" s="339"/>
      <c r="HMA8" s="338"/>
      <c r="HMB8" s="338"/>
      <c r="HMC8" s="339"/>
      <c r="HMD8" s="340"/>
      <c r="HME8" s="341"/>
      <c r="HMF8" s="342"/>
      <c r="HMG8" s="339"/>
      <c r="HMH8" s="338"/>
      <c r="HMI8" s="338"/>
      <c r="HMJ8" s="339"/>
      <c r="HMK8" s="340"/>
      <c r="HML8" s="341"/>
      <c r="HMM8" s="342"/>
      <c r="HMN8" s="339"/>
      <c r="HMO8" s="338"/>
      <c r="HMP8" s="338"/>
      <c r="HMQ8" s="339"/>
      <c r="HMR8" s="340"/>
      <c r="HMS8" s="341"/>
      <c r="HMT8" s="342"/>
      <c r="HMU8" s="339"/>
      <c r="HMV8" s="338"/>
      <c r="HMW8" s="338"/>
      <c r="HMX8" s="339"/>
      <c r="HMY8" s="340"/>
      <c r="HMZ8" s="341"/>
      <c r="HNA8" s="342"/>
      <c r="HNB8" s="339"/>
      <c r="HNC8" s="338"/>
      <c r="HND8" s="338"/>
      <c r="HNE8" s="339"/>
      <c r="HNF8" s="340"/>
      <c r="HNG8" s="341"/>
      <c r="HNH8" s="342"/>
      <c r="HNI8" s="339"/>
      <c r="HNJ8" s="338"/>
      <c r="HNK8" s="338"/>
      <c r="HNL8" s="339"/>
      <c r="HNM8" s="340"/>
      <c r="HNN8" s="341"/>
      <c r="HNO8" s="342"/>
      <c r="HNP8" s="339"/>
      <c r="HNQ8" s="338"/>
      <c r="HNR8" s="338"/>
      <c r="HNS8" s="339"/>
      <c r="HNT8" s="340"/>
      <c r="HNU8" s="341"/>
      <c r="HNV8" s="342"/>
      <c r="HNW8" s="339"/>
      <c r="HNX8" s="338"/>
      <c r="HNY8" s="338"/>
      <c r="HNZ8" s="339"/>
      <c r="HOA8" s="340"/>
      <c r="HOB8" s="341"/>
      <c r="HOC8" s="342"/>
      <c r="HOD8" s="339"/>
      <c r="HOE8" s="338"/>
      <c r="HOF8" s="338"/>
      <c r="HOG8" s="339"/>
      <c r="HOH8" s="340"/>
      <c r="HOI8" s="341"/>
      <c r="HOJ8" s="342"/>
      <c r="HOK8" s="339"/>
      <c r="HOL8" s="338"/>
      <c r="HOM8" s="338"/>
      <c r="HON8" s="339"/>
      <c r="HOO8" s="340"/>
      <c r="HOP8" s="341"/>
      <c r="HOQ8" s="342"/>
      <c r="HOR8" s="339"/>
      <c r="HOS8" s="338"/>
      <c r="HOT8" s="338"/>
      <c r="HOU8" s="339"/>
      <c r="HOV8" s="340"/>
      <c r="HOW8" s="341"/>
      <c r="HOX8" s="342"/>
      <c r="HOY8" s="339"/>
      <c r="HOZ8" s="338"/>
      <c r="HPA8" s="338"/>
      <c r="HPB8" s="339"/>
      <c r="HPC8" s="340"/>
      <c r="HPD8" s="341"/>
      <c r="HPE8" s="342"/>
      <c r="HPF8" s="339"/>
      <c r="HPG8" s="338"/>
      <c r="HPH8" s="338"/>
      <c r="HPI8" s="339"/>
      <c r="HPJ8" s="340"/>
      <c r="HPK8" s="341"/>
      <c r="HPL8" s="342"/>
      <c r="HPM8" s="339"/>
      <c r="HPN8" s="338"/>
      <c r="HPO8" s="338"/>
      <c r="HPP8" s="339"/>
      <c r="HPQ8" s="340"/>
      <c r="HPR8" s="341"/>
      <c r="HPS8" s="342"/>
      <c r="HPT8" s="339"/>
      <c r="HPU8" s="338"/>
      <c r="HPV8" s="338"/>
      <c r="HPW8" s="339"/>
      <c r="HPX8" s="340"/>
      <c r="HPY8" s="341"/>
      <c r="HPZ8" s="342"/>
      <c r="HQA8" s="339"/>
      <c r="HQB8" s="338"/>
      <c r="HQC8" s="338"/>
      <c r="HQD8" s="339"/>
      <c r="HQE8" s="340"/>
      <c r="HQF8" s="341"/>
      <c r="HQG8" s="342"/>
      <c r="HQH8" s="339"/>
      <c r="HQI8" s="338"/>
      <c r="HQJ8" s="338"/>
      <c r="HQK8" s="339"/>
      <c r="HQL8" s="340"/>
      <c r="HQM8" s="341"/>
      <c r="HQN8" s="342"/>
      <c r="HQO8" s="339"/>
      <c r="HQP8" s="338"/>
      <c r="HQQ8" s="338"/>
      <c r="HQR8" s="339"/>
      <c r="HQS8" s="340"/>
      <c r="HQT8" s="341"/>
      <c r="HQU8" s="342"/>
      <c r="HQV8" s="339"/>
      <c r="HQW8" s="338"/>
      <c r="HQX8" s="338"/>
      <c r="HQY8" s="339"/>
      <c r="HQZ8" s="340"/>
      <c r="HRA8" s="341"/>
      <c r="HRB8" s="342"/>
      <c r="HRC8" s="339"/>
      <c r="HRD8" s="338"/>
      <c r="HRE8" s="338"/>
      <c r="HRF8" s="339"/>
      <c r="HRG8" s="340"/>
      <c r="HRH8" s="341"/>
      <c r="HRI8" s="342"/>
      <c r="HRJ8" s="339"/>
      <c r="HRK8" s="338"/>
      <c r="HRL8" s="338"/>
      <c r="HRM8" s="339"/>
      <c r="HRN8" s="340"/>
      <c r="HRO8" s="341"/>
      <c r="HRP8" s="342"/>
      <c r="HRQ8" s="339"/>
      <c r="HRR8" s="338"/>
      <c r="HRS8" s="338"/>
      <c r="HRT8" s="339"/>
      <c r="HRU8" s="340"/>
      <c r="HRV8" s="341"/>
      <c r="HRW8" s="342"/>
      <c r="HRX8" s="339"/>
      <c r="HRY8" s="338"/>
      <c r="HRZ8" s="338"/>
      <c r="HSA8" s="339"/>
      <c r="HSB8" s="340"/>
      <c r="HSC8" s="341"/>
      <c r="HSD8" s="342"/>
      <c r="HSE8" s="339"/>
      <c r="HSF8" s="338"/>
      <c r="HSG8" s="338"/>
      <c r="HSH8" s="339"/>
      <c r="HSI8" s="340"/>
      <c r="HSJ8" s="341"/>
      <c r="HSK8" s="342"/>
      <c r="HSL8" s="339"/>
      <c r="HSM8" s="338"/>
      <c r="HSN8" s="338"/>
      <c r="HSO8" s="339"/>
      <c r="HSP8" s="340"/>
      <c r="HSQ8" s="341"/>
      <c r="HSR8" s="342"/>
      <c r="HSS8" s="339"/>
      <c r="HST8" s="338"/>
      <c r="HSU8" s="338"/>
      <c r="HSV8" s="339"/>
      <c r="HSW8" s="340"/>
      <c r="HSX8" s="341"/>
      <c r="HSY8" s="342"/>
      <c r="HSZ8" s="339"/>
      <c r="HTA8" s="338"/>
      <c r="HTB8" s="338"/>
      <c r="HTC8" s="339"/>
      <c r="HTD8" s="340"/>
      <c r="HTE8" s="341"/>
      <c r="HTF8" s="342"/>
      <c r="HTG8" s="339"/>
      <c r="HTH8" s="338"/>
      <c r="HTI8" s="338"/>
      <c r="HTJ8" s="339"/>
      <c r="HTK8" s="340"/>
      <c r="HTL8" s="341"/>
      <c r="HTM8" s="342"/>
      <c r="HTN8" s="339"/>
      <c r="HTO8" s="338"/>
      <c r="HTP8" s="338"/>
      <c r="HTQ8" s="339"/>
      <c r="HTR8" s="340"/>
      <c r="HTS8" s="341"/>
      <c r="HTT8" s="342"/>
      <c r="HTU8" s="339"/>
      <c r="HTV8" s="338"/>
      <c r="HTW8" s="338"/>
      <c r="HTX8" s="339"/>
      <c r="HTY8" s="340"/>
      <c r="HTZ8" s="341"/>
      <c r="HUA8" s="342"/>
      <c r="HUB8" s="339"/>
      <c r="HUC8" s="338"/>
      <c r="HUD8" s="338"/>
      <c r="HUE8" s="339"/>
      <c r="HUF8" s="340"/>
      <c r="HUG8" s="341"/>
      <c r="HUH8" s="342"/>
      <c r="HUI8" s="339"/>
      <c r="HUJ8" s="338"/>
      <c r="HUK8" s="338"/>
      <c r="HUL8" s="339"/>
      <c r="HUM8" s="340"/>
      <c r="HUN8" s="341"/>
      <c r="HUO8" s="342"/>
      <c r="HUP8" s="339"/>
      <c r="HUQ8" s="338"/>
      <c r="HUR8" s="338"/>
      <c r="HUS8" s="339"/>
      <c r="HUT8" s="340"/>
      <c r="HUU8" s="341"/>
      <c r="HUV8" s="342"/>
      <c r="HUW8" s="339"/>
      <c r="HUX8" s="338"/>
      <c r="HUY8" s="338"/>
      <c r="HUZ8" s="339"/>
      <c r="HVA8" s="340"/>
      <c r="HVB8" s="341"/>
      <c r="HVC8" s="342"/>
      <c r="HVD8" s="339"/>
      <c r="HVE8" s="338"/>
      <c r="HVF8" s="338"/>
      <c r="HVG8" s="339"/>
      <c r="HVH8" s="340"/>
      <c r="HVI8" s="341"/>
      <c r="HVJ8" s="342"/>
      <c r="HVK8" s="339"/>
      <c r="HVL8" s="338"/>
      <c r="HVM8" s="338"/>
      <c r="HVN8" s="339"/>
      <c r="HVO8" s="340"/>
      <c r="HVP8" s="341"/>
      <c r="HVQ8" s="342"/>
      <c r="HVR8" s="339"/>
      <c r="HVS8" s="338"/>
      <c r="HVT8" s="338"/>
      <c r="HVU8" s="339"/>
      <c r="HVV8" s="340"/>
      <c r="HVW8" s="341"/>
      <c r="HVX8" s="342"/>
      <c r="HVY8" s="339"/>
      <c r="HVZ8" s="338"/>
      <c r="HWA8" s="338"/>
      <c r="HWB8" s="339"/>
      <c r="HWC8" s="340"/>
      <c r="HWD8" s="341"/>
      <c r="HWE8" s="342"/>
      <c r="HWF8" s="339"/>
      <c r="HWG8" s="338"/>
      <c r="HWH8" s="338"/>
      <c r="HWI8" s="339"/>
      <c r="HWJ8" s="340"/>
      <c r="HWK8" s="341"/>
      <c r="HWL8" s="342"/>
      <c r="HWM8" s="339"/>
      <c r="HWN8" s="338"/>
      <c r="HWO8" s="338"/>
      <c r="HWP8" s="339"/>
      <c r="HWQ8" s="340"/>
      <c r="HWR8" s="341"/>
      <c r="HWS8" s="342"/>
      <c r="HWT8" s="339"/>
      <c r="HWU8" s="338"/>
      <c r="HWV8" s="338"/>
      <c r="HWW8" s="339"/>
      <c r="HWX8" s="340"/>
      <c r="HWY8" s="341"/>
      <c r="HWZ8" s="342"/>
      <c r="HXA8" s="339"/>
      <c r="HXB8" s="338"/>
      <c r="HXC8" s="338"/>
      <c r="HXD8" s="339"/>
      <c r="HXE8" s="340"/>
      <c r="HXF8" s="341"/>
      <c r="HXG8" s="342"/>
      <c r="HXH8" s="339"/>
      <c r="HXI8" s="338"/>
      <c r="HXJ8" s="338"/>
      <c r="HXK8" s="339"/>
      <c r="HXL8" s="340"/>
      <c r="HXM8" s="341"/>
      <c r="HXN8" s="342"/>
      <c r="HXO8" s="339"/>
      <c r="HXP8" s="338"/>
      <c r="HXQ8" s="338"/>
      <c r="HXR8" s="339"/>
      <c r="HXS8" s="340"/>
      <c r="HXT8" s="341"/>
      <c r="HXU8" s="342"/>
      <c r="HXV8" s="339"/>
      <c r="HXW8" s="338"/>
      <c r="HXX8" s="338"/>
      <c r="HXY8" s="339"/>
      <c r="HXZ8" s="340"/>
      <c r="HYA8" s="341"/>
      <c r="HYB8" s="342"/>
      <c r="HYC8" s="339"/>
      <c r="HYD8" s="338"/>
      <c r="HYE8" s="338"/>
      <c r="HYF8" s="339"/>
      <c r="HYG8" s="340"/>
      <c r="HYH8" s="341"/>
      <c r="HYI8" s="342"/>
      <c r="HYJ8" s="339"/>
      <c r="HYK8" s="338"/>
      <c r="HYL8" s="338"/>
      <c r="HYM8" s="339"/>
      <c r="HYN8" s="340"/>
      <c r="HYO8" s="341"/>
      <c r="HYP8" s="342"/>
      <c r="HYQ8" s="339"/>
      <c r="HYR8" s="338"/>
      <c r="HYS8" s="338"/>
      <c r="HYT8" s="339"/>
      <c r="HYU8" s="340"/>
      <c r="HYV8" s="341"/>
      <c r="HYW8" s="342"/>
      <c r="HYX8" s="339"/>
      <c r="HYY8" s="338"/>
      <c r="HYZ8" s="338"/>
      <c r="HZA8" s="339"/>
      <c r="HZB8" s="340"/>
      <c r="HZC8" s="341"/>
      <c r="HZD8" s="342"/>
      <c r="HZE8" s="339"/>
      <c r="HZF8" s="338"/>
      <c r="HZG8" s="338"/>
      <c r="HZH8" s="339"/>
      <c r="HZI8" s="340"/>
      <c r="HZJ8" s="341"/>
      <c r="HZK8" s="342"/>
      <c r="HZL8" s="339"/>
      <c r="HZM8" s="338"/>
      <c r="HZN8" s="338"/>
      <c r="HZO8" s="339"/>
      <c r="HZP8" s="340"/>
      <c r="HZQ8" s="341"/>
      <c r="HZR8" s="342"/>
      <c r="HZS8" s="339"/>
      <c r="HZT8" s="338"/>
      <c r="HZU8" s="338"/>
      <c r="HZV8" s="339"/>
      <c r="HZW8" s="340"/>
      <c r="HZX8" s="341"/>
      <c r="HZY8" s="342"/>
      <c r="HZZ8" s="339"/>
      <c r="IAA8" s="338"/>
      <c r="IAB8" s="338"/>
      <c r="IAC8" s="339"/>
      <c r="IAD8" s="340"/>
      <c r="IAE8" s="341"/>
      <c r="IAF8" s="342"/>
      <c r="IAG8" s="339"/>
      <c r="IAH8" s="338"/>
      <c r="IAI8" s="338"/>
      <c r="IAJ8" s="339"/>
      <c r="IAK8" s="340"/>
      <c r="IAL8" s="341"/>
      <c r="IAM8" s="342"/>
      <c r="IAN8" s="339"/>
      <c r="IAO8" s="338"/>
      <c r="IAP8" s="338"/>
      <c r="IAQ8" s="339"/>
      <c r="IAR8" s="340"/>
      <c r="IAS8" s="341"/>
      <c r="IAT8" s="342"/>
      <c r="IAU8" s="339"/>
      <c r="IAV8" s="338"/>
      <c r="IAW8" s="338"/>
      <c r="IAX8" s="339"/>
      <c r="IAY8" s="340"/>
      <c r="IAZ8" s="341"/>
      <c r="IBA8" s="342"/>
      <c r="IBB8" s="339"/>
      <c r="IBC8" s="338"/>
      <c r="IBD8" s="338"/>
      <c r="IBE8" s="339"/>
      <c r="IBF8" s="340"/>
      <c r="IBG8" s="341"/>
      <c r="IBH8" s="342"/>
      <c r="IBI8" s="339"/>
      <c r="IBJ8" s="338"/>
      <c r="IBK8" s="338"/>
      <c r="IBL8" s="339"/>
      <c r="IBM8" s="340"/>
      <c r="IBN8" s="341"/>
      <c r="IBO8" s="342"/>
      <c r="IBP8" s="339"/>
      <c r="IBQ8" s="338"/>
      <c r="IBR8" s="338"/>
      <c r="IBS8" s="339"/>
      <c r="IBT8" s="340"/>
      <c r="IBU8" s="341"/>
      <c r="IBV8" s="342"/>
      <c r="IBW8" s="339"/>
      <c r="IBX8" s="338"/>
      <c r="IBY8" s="338"/>
      <c r="IBZ8" s="339"/>
      <c r="ICA8" s="340"/>
      <c r="ICB8" s="341"/>
      <c r="ICC8" s="342"/>
      <c r="ICD8" s="339"/>
      <c r="ICE8" s="338"/>
      <c r="ICF8" s="338"/>
      <c r="ICG8" s="339"/>
      <c r="ICH8" s="340"/>
      <c r="ICI8" s="341"/>
      <c r="ICJ8" s="342"/>
      <c r="ICK8" s="339"/>
      <c r="ICL8" s="338"/>
      <c r="ICM8" s="338"/>
      <c r="ICN8" s="339"/>
      <c r="ICO8" s="340"/>
      <c r="ICP8" s="341"/>
      <c r="ICQ8" s="342"/>
      <c r="ICR8" s="339"/>
      <c r="ICS8" s="338"/>
      <c r="ICT8" s="338"/>
      <c r="ICU8" s="339"/>
      <c r="ICV8" s="340"/>
      <c r="ICW8" s="341"/>
      <c r="ICX8" s="342"/>
      <c r="ICY8" s="339"/>
      <c r="ICZ8" s="338"/>
      <c r="IDA8" s="338"/>
      <c r="IDB8" s="339"/>
      <c r="IDC8" s="340"/>
      <c r="IDD8" s="341"/>
      <c r="IDE8" s="342"/>
      <c r="IDF8" s="339"/>
      <c r="IDG8" s="338"/>
      <c r="IDH8" s="338"/>
      <c r="IDI8" s="339"/>
      <c r="IDJ8" s="340"/>
      <c r="IDK8" s="341"/>
      <c r="IDL8" s="342"/>
      <c r="IDM8" s="339"/>
      <c r="IDN8" s="338"/>
      <c r="IDO8" s="338"/>
      <c r="IDP8" s="339"/>
      <c r="IDQ8" s="340"/>
      <c r="IDR8" s="341"/>
      <c r="IDS8" s="342"/>
      <c r="IDT8" s="339"/>
      <c r="IDU8" s="338"/>
      <c r="IDV8" s="338"/>
      <c r="IDW8" s="339"/>
      <c r="IDX8" s="340"/>
      <c r="IDY8" s="341"/>
      <c r="IDZ8" s="342"/>
      <c r="IEA8" s="339"/>
      <c r="IEB8" s="338"/>
      <c r="IEC8" s="338"/>
      <c r="IED8" s="339"/>
      <c r="IEE8" s="340"/>
      <c r="IEF8" s="341"/>
      <c r="IEG8" s="342"/>
      <c r="IEH8" s="339"/>
      <c r="IEI8" s="338"/>
      <c r="IEJ8" s="338"/>
      <c r="IEK8" s="339"/>
      <c r="IEL8" s="340"/>
      <c r="IEM8" s="341"/>
      <c r="IEN8" s="342"/>
      <c r="IEO8" s="339"/>
      <c r="IEP8" s="338"/>
      <c r="IEQ8" s="338"/>
      <c r="IER8" s="339"/>
      <c r="IES8" s="340"/>
      <c r="IET8" s="341"/>
      <c r="IEU8" s="342"/>
      <c r="IEV8" s="339"/>
      <c r="IEW8" s="338"/>
      <c r="IEX8" s="338"/>
      <c r="IEY8" s="339"/>
      <c r="IEZ8" s="340"/>
      <c r="IFA8" s="341"/>
      <c r="IFB8" s="342"/>
      <c r="IFC8" s="339"/>
      <c r="IFD8" s="338"/>
      <c r="IFE8" s="338"/>
      <c r="IFF8" s="339"/>
      <c r="IFG8" s="340"/>
      <c r="IFH8" s="341"/>
      <c r="IFI8" s="342"/>
      <c r="IFJ8" s="339"/>
      <c r="IFK8" s="338"/>
      <c r="IFL8" s="338"/>
      <c r="IFM8" s="339"/>
      <c r="IFN8" s="340"/>
      <c r="IFO8" s="341"/>
      <c r="IFP8" s="342"/>
      <c r="IFQ8" s="339"/>
      <c r="IFR8" s="338"/>
      <c r="IFS8" s="338"/>
      <c r="IFT8" s="339"/>
      <c r="IFU8" s="340"/>
      <c r="IFV8" s="341"/>
      <c r="IFW8" s="342"/>
      <c r="IFX8" s="339"/>
      <c r="IFY8" s="338"/>
      <c r="IFZ8" s="338"/>
      <c r="IGA8" s="339"/>
      <c r="IGB8" s="340"/>
      <c r="IGC8" s="341"/>
      <c r="IGD8" s="342"/>
      <c r="IGE8" s="339"/>
      <c r="IGF8" s="338"/>
      <c r="IGG8" s="338"/>
      <c r="IGH8" s="339"/>
      <c r="IGI8" s="340"/>
      <c r="IGJ8" s="341"/>
      <c r="IGK8" s="342"/>
      <c r="IGL8" s="339"/>
      <c r="IGM8" s="338"/>
      <c r="IGN8" s="338"/>
      <c r="IGO8" s="339"/>
      <c r="IGP8" s="340"/>
      <c r="IGQ8" s="341"/>
      <c r="IGR8" s="342"/>
      <c r="IGS8" s="339"/>
      <c r="IGT8" s="338"/>
      <c r="IGU8" s="338"/>
      <c r="IGV8" s="339"/>
      <c r="IGW8" s="340"/>
      <c r="IGX8" s="341"/>
      <c r="IGY8" s="342"/>
      <c r="IGZ8" s="339"/>
      <c r="IHA8" s="338"/>
      <c r="IHB8" s="338"/>
      <c r="IHC8" s="339"/>
      <c r="IHD8" s="340"/>
      <c r="IHE8" s="341"/>
      <c r="IHF8" s="342"/>
      <c r="IHG8" s="339"/>
      <c r="IHH8" s="338"/>
      <c r="IHI8" s="338"/>
      <c r="IHJ8" s="339"/>
      <c r="IHK8" s="340"/>
      <c r="IHL8" s="341"/>
      <c r="IHM8" s="342"/>
      <c r="IHN8" s="339"/>
      <c r="IHO8" s="338"/>
      <c r="IHP8" s="338"/>
      <c r="IHQ8" s="339"/>
      <c r="IHR8" s="340"/>
      <c r="IHS8" s="341"/>
      <c r="IHT8" s="342"/>
      <c r="IHU8" s="339"/>
      <c r="IHV8" s="338"/>
      <c r="IHW8" s="338"/>
      <c r="IHX8" s="339"/>
      <c r="IHY8" s="340"/>
      <c r="IHZ8" s="341"/>
      <c r="IIA8" s="342"/>
      <c r="IIB8" s="339"/>
      <c r="IIC8" s="338"/>
      <c r="IID8" s="338"/>
      <c r="IIE8" s="339"/>
      <c r="IIF8" s="340"/>
      <c r="IIG8" s="341"/>
      <c r="IIH8" s="342"/>
      <c r="III8" s="339"/>
      <c r="IIJ8" s="338"/>
      <c r="IIK8" s="338"/>
      <c r="IIL8" s="339"/>
      <c r="IIM8" s="340"/>
      <c r="IIN8" s="341"/>
      <c r="IIO8" s="342"/>
      <c r="IIP8" s="339"/>
      <c r="IIQ8" s="338"/>
      <c r="IIR8" s="338"/>
      <c r="IIS8" s="339"/>
      <c r="IIT8" s="340"/>
      <c r="IIU8" s="341"/>
      <c r="IIV8" s="342"/>
      <c r="IIW8" s="339"/>
      <c r="IIX8" s="338"/>
      <c r="IIY8" s="338"/>
      <c r="IIZ8" s="339"/>
      <c r="IJA8" s="340"/>
      <c r="IJB8" s="341"/>
      <c r="IJC8" s="342"/>
      <c r="IJD8" s="339"/>
      <c r="IJE8" s="338"/>
      <c r="IJF8" s="338"/>
      <c r="IJG8" s="339"/>
      <c r="IJH8" s="340"/>
      <c r="IJI8" s="341"/>
      <c r="IJJ8" s="342"/>
      <c r="IJK8" s="339"/>
      <c r="IJL8" s="338"/>
      <c r="IJM8" s="338"/>
      <c r="IJN8" s="339"/>
      <c r="IJO8" s="340"/>
      <c r="IJP8" s="341"/>
      <c r="IJQ8" s="342"/>
      <c r="IJR8" s="339"/>
      <c r="IJS8" s="338"/>
      <c r="IJT8" s="338"/>
      <c r="IJU8" s="339"/>
      <c r="IJV8" s="340"/>
      <c r="IJW8" s="341"/>
      <c r="IJX8" s="342"/>
      <c r="IJY8" s="339"/>
      <c r="IJZ8" s="338"/>
      <c r="IKA8" s="338"/>
      <c r="IKB8" s="339"/>
      <c r="IKC8" s="340"/>
      <c r="IKD8" s="341"/>
      <c r="IKE8" s="342"/>
      <c r="IKF8" s="339"/>
      <c r="IKG8" s="338"/>
      <c r="IKH8" s="338"/>
      <c r="IKI8" s="339"/>
      <c r="IKJ8" s="340"/>
      <c r="IKK8" s="341"/>
      <c r="IKL8" s="342"/>
      <c r="IKM8" s="339"/>
      <c r="IKN8" s="338"/>
      <c r="IKO8" s="338"/>
      <c r="IKP8" s="339"/>
      <c r="IKQ8" s="340"/>
      <c r="IKR8" s="341"/>
      <c r="IKS8" s="342"/>
      <c r="IKT8" s="339"/>
      <c r="IKU8" s="338"/>
      <c r="IKV8" s="338"/>
      <c r="IKW8" s="339"/>
      <c r="IKX8" s="340"/>
      <c r="IKY8" s="341"/>
      <c r="IKZ8" s="342"/>
      <c r="ILA8" s="339"/>
      <c r="ILB8" s="338"/>
      <c r="ILC8" s="338"/>
      <c r="ILD8" s="339"/>
      <c r="ILE8" s="340"/>
      <c r="ILF8" s="341"/>
      <c r="ILG8" s="342"/>
      <c r="ILH8" s="339"/>
      <c r="ILI8" s="338"/>
      <c r="ILJ8" s="338"/>
      <c r="ILK8" s="339"/>
      <c r="ILL8" s="340"/>
      <c r="ILM8" s="341"/>
      <c r="ILN8" s="342"/>
      <c r="ILO8" s="339"/>
      <c r="ILP8" s="338"/>
      <c r="ILQ8" s="338"/>
      <c r="ILR8" s="339"/>
      <c r="ILS8" s="340"/>
      <c r="ILT8" s="341"/>
      <c r="ILU8" s="342"/>
      <c r="ILV8" s="339"/>
      <c r="ILW8" s="338"/>
      <c r="ILX8" s="338"/>
      <c r="ILY8" s="339"/>
      <c r="ILZ8" s="340"/>
      <c r="IMA8" s="341"/>
      <c r="IMB8" s="342"/>
      <c r="IMC8" s="339"/>
      <c r="IMD8" s="338"/>
      <c r="IME8" s="338"/>
      <c r="IMF8" s="339"/>
      <c r="IMG8" s="340"/>
      <c r="IMH8" s="341"/>
      <c r="IMI8" s="342"/>
      <c r="IMJ8" s="339"/>
      <c r="IMK8" s="338"/>
      <c r="IML8" s="338"/>
      <c r="IMM8" s="339"/>
      <c r="IMN8" s="340"/>
      <c r="IMO8" s="341"/>
      <c r="IMP8" s="342"/>
      <c r="IMQ8" s="339"/>
      <c r="IMR8" s="338"/>
      <c r="IMS8" s="338"/>
      <c r="IMT8" s="339"/>
      <c r="IMU8" s="340"/>
      <c r="IMV8" s="341"/>
      <c r="IMW8" s="342"/>
      <c r="IMX8" s="339"/>
      <c r="IMY8" s="338"/>
      <c r="IMZ8" s="338"/>
      <c r="INA8" s="339"/>
      <c r="INB8" s="340"/>
      <c r="INC8" s="341"/>
      <c r="IND8" s="342"/>
      <c r="INE8" s="339"/>
      <c r="INF8" s="338"/>
      <c r="ING8" s="338"/>
      <c r="INH8" s="339"/>
      <c r="INI8" s="340"/>
      <c r="INJ8" s="341"/>
      <c r="INK8" s="342"/>
      <c r="INL8" s="339"/>
      <c r="INM8" s="338"/>
      <c r="INN8" s="338"/>
      <c r="INO8" s="339"/>
      <c r="INP8" s="340"/>
      <c r="INQ8" s="341"/>
      <c r="INR8" s="342"/>
      <c r="INS8" s="339"/>
      <c r="INT8" s="338"/>
      <c r="INU8" s="338"/>
      <c r="INV8" s="339"/>
      <c r="INW8" s="340"/>
      <c r="INX8" s="341"/>
      <c r="INY8" s="342"/>
      <c r="INZ8" s="339"/>
      <c r="IOA8" s="338"/>
      <c r="IOB8" s="338"/>
      <c r="IOC8" s="339"/>
      <c r="IOD8" s="340"/>
      <c r="IOE8" s="341"/>
      <c r="IOF8" s="342"/>
      <c r="IOG8" s="339"/>
      <c r="IOH8" s="338"/>
      <c r="IOI8" s="338"/>
      <c r="IOJ8" s="339"/>
      <c r="IOK8" s="340"/>
      <c r="IOL8" s="341"/>
      <c r="IOM8" s="342"/>
      <c r="ION8" s="339"/>
      <c r="IOO8" s="338"/>
      <c r="IOP8" s="338"/>
      <c r="IOQ8" s="339"/>
      <c r="IOR8" s="340"/>
      <c r="IOS8" s="341"/>
      <c r="IOT8" s="342"/>
      <c r="IOU8" s="339"/>
      <c r="IOV8" s="338"/>
      <c r="IOW8" s="338"/>
      <c r="IOX8" s="339"/>
      <c r="IOY8" s="340"/>
      <c r="IOZ8" s="341"/>
      <c r="IPA8" s="342"/>
      <c r="IPB8" s="339"/>
      <c r="IPC8" s="338"/>
      <c r="IPD8" s="338"/>
      <c r="IPE8" s="339"/>
      <c r="IPF8" s="340"/>
      <c r="IPG8" s="341"/>
      <c r="IPH8" s="342"/>
      <c r="IPI8" s="339"/>
      <c r="IPJ8" s="338"/>
      <c r="IPK8" s="338"/>
      <c r="IPL8" s="339"/>
      <c r="IPM8" s="340"/>
      <c r="IPN8" s="341"/>
      <c r="IPO8" s="342"/>
      <c r="IPP8" s="339"/>
      <c r="IPQ8" s="338"/>
      <c r="IPR8" s="338"/>
      <c r="IPS8" s="339"/>
      <c r="IPT8" s="340"/>
      <c r="IPU8" s="341"/>
      <c r="IPV8" s="342"/>
      <c r="IPW8" s="339"/>
      <c r="IPX8" s="338"/>
      <c r="IPY8" s="338"/>
      <c r="IPZ8" s="339"/>
      <c r="IQA8" s="340"/>
      <c r="IQB8" s="341"/>
      <c r="IQC8" s="342"/>
      <c r="IQD8" s="339"/>
      <c r="IQE8" s="338"/>
      <c r="IQF8" s="338"/>
      <c r="IQG8" s="339"/>
      <c r="IQH8" s="340"/>
      <c r="IQI8" s="341"/>
      <c r="IQJ8" s="342"/>
      <c r="IQK8" s="339"/>
      <c r="IQL8" s="338"/>
      <c r="IQM8" s="338"/>
      <c r="IQN8" s="339"/>
      <c r="IQO8" s="340"/>
      <c r="IQP8" s="341"/>
      <c r="IQQ8" s="342"/>
      <c r="IQR8" s="339"/>
      <c r="IQS8" s="338"/>
      <c r="IQT8" s="338"/>
      <c r="IQU8" s="339"/>
      <c r="IQV8" s="340"/>
      <c r="IQW8" s="341"/>
      <c r="IQX8" s="342"/>
      <c r="IQY8" s="339"/>
      <c r="IQZ8" s="338"/>
      <c r="IRA8" s="338"/>
      <c r="IRB8" s="339"/>
      <c r="IRC8" s="340"/>
      <c r="IRD8" s="341"/>
      <c r="IRE8" s="342"/>
      <c r="IRF8" s="339"/>
      <c r="IRG8" s="338"/>
      <c r="IRH8" s="338"/>
      <c r="IRI8" s="339"/>
      <c r="IRJ8" s="340"/>
      <c r="IRK8" s="341"/>
      <c r="IRL8" s="342"/>
      <c r="IRM8" s="339"/>
      <c r="IRN8" s="338"/>
      <c r="IRO8" s="338"/>
      <c r="IRP8" s="339"/>
      <c r="IRQ8" s="340"/>
      <c r="IRR8" s="341"/>
      <c r="IRS8" s="342"/>
      <c r="IRT8" s="339"/>
      <c r="IRU8" s="338"/>
      <c r="IRV8" s="338"/>
      <c r="IRW8" s="339"/>
      <c r="IRX8" s="340"/>
      <c r="IRY8" s="341"/>
      <c r="IRZ8" s="342"/>
      <c r="ISA8" s="339"/>
      <c r="ISB8" s="338"/>
      <c r="ISC8" s="338"/>
      <c r="ISD8" s="339"/>
      <c r="ISE8" s="340"/>
      <c r="ISF8" s="341"/>
      <c r="ISG8" s="342"/>
      <c r="ISH8" s="339"/>
      <c r="ISI8" s="338"/>
      <c r="ISJ8" s="338"/>
      <c r="ISK8" s="339"/>
      <c r="ISL8" s="340"/>
      <c r="ISM8" s="341"/>
      <c r="ISN8" s="342"/>
      <c r="ISO8" s="339"/>
      <c r="ISP8" s="338"/>
      <c r="ISQ8" s="338"/>
      <c r="ISR8" s="339"/>
      <c r="ISS8" s="340"/>
      <c r="IST8" s="341"/>
      <c r="ISU8" s="342"/>
      <c r="ISV8" s="339"/>
      <c r="ISW8" s="338"/>
      <c r="ISX8" s="338"/>
      <c r="ISY8" s="339"/>
      <c r="ISZ8" s="340"/>
      <c r="ITA8" s="341"/>
      <c r="ITB8" s="342"/>
      <c r="ITC8" s="339"/>
      <c r="ITD8" s="338"/>
      <c r="ITE8" s="338"/>
      <c r="ITF8" s="339"/>
      <c r="ITG8" s="340"/>
      <c r="ITH8" s="341"/>
      <c r="ITI8" s="342"/>
      <c r="ITJ8" s="339"/>
      <c r="ITK8" s="338"/>
      <c r="ITL8" s="338"/>
      <c r="ITM8" s="339"/>
      <c r="ITN8" s="340"/>
      <c r="ITO8" s="341"/>
      <c r="ITP8" s="342"/>
      <c r="ITQ8" s="339"/>
      <c r="ITR8" s="338"/>
      <c r="ITS8" s="338"/>
      <c r="ITT8" s="339"/>
      <c r="ITU8" s="340"/>
      <c r="ITV8" s="341"/>
      <c r="ITW8" s="342"/>
      <c r="ITX8" s="339"/>
      <c r="ITY8" s="338"/>
      <c r="ITZ8" s="338"/>
      <c r="IUA8" s="339"/>
      <c r="IUB8" s="340"/>
      <c r="IUC8" s="341"/>
      <c r="IUD8" s="342"/>
      <c r="IUE8" s="339"/>
      <c r="IUF8" s="338"/>
      <c r="IUG8" s="338"/>
      <c r="IUH8" s="339"/>
      <c r="IUI8" s="340"/>
      <c r="IUJ8" s="341"/>
      <c r="IUK8" s="342"/>
      <c r="IUL8" s="339"/>
      <c r="IUM8" s="338"/>
      <c r="IUN8" s="338"/>
      <c r="IUO8" s="339"/>
      <c r="IUP8" s="340"/>
      <c r="IUQ8" s="341"/>
      <c r="IUR8" s="342"/>
      <c r="IUS8" s="339"/>
      <c r="IUT8" s="338"/>
      <c r="IUU8" s="338"/>
      <c r="IUV8" s="339"/>
      <c r="IUW8" s="340"/>
      <c r="IUX8" s="341"/>
      <c r="IUY8" s="342"/>
      <c r="IUZ8" s="339"/>
      <c r="IVA8" s="338"/>
      <c r="IVB8" s="338"/>
      <c r="IVC8" s="339"/>
      <c r="IVD8" s="340"/>
      <c r="IVE8" s="341"/>
      <c r="IVF8" s="342"/>
      <c r="IVG8" s="339"/>
      <c r="IVH8" s="338"/>
      <c r="IVI8" s="338"/>
      <c r="IVJ8" s="339"/>
      <c r="IVK8" s="340"/>
      <c r="IVL8" s="341"/>
      <c r="IVM8" s="342"/>
      <c r="IVN8" s="339"/>
      <c r="IVO8" s="338"/>
      <c r="IVP8" s="338"/>
      <c r="IVQ8" s="339"/>
      <c r="IVR8" s="340"/>
      <c r="IVS8" s="341"/>
      <c r="IVT8" s="342"/>
      <c r="IVU8" s="339"/>
      <c r="IVV8" s="338"/>
      <c r="IVW8" s="338"/>
      <c r="IVX8" s="339"/>
      <c r="IVY8" s="340"/>
      <c r="IVZ8" s="341"/>
      <c r="IWA8" s="342"/>
      <c r="IWB8" s="339"/>
      <c r="IWC8" s="338"/>
      <c r="IWD8" s="338"/>
      <c r="IWE8" s="339"/>
      <c r="IWF8" s="340"/>
      <c r="IWG8" s="341"/>
      <c r="IWH8" s="342"/>
      <c r="IWI8" s="339"/>
      <c r="IWJ8" s="338"/>
      <c r="IWK8" s="338"/>
      <c r="IWL8" s="339"/>
      <c r="IWM8" s="340"/>
      <c r="IWN8" s="341"/>
      <c r="IWO8" s="342"/>
      <c r="IWP8" s="339"/>
      <c r="IWQ8" s="338"/>
      <c r="IWR8" s="338"/>
      <c r="IWS8" s="339"/>
      <c r="IWT8" s="340"/>
      <c r="IWU8" s="341"/>
      <c r="IWV8" s="342"/>
      <c r="IWW8" s="339"/>
      <c r="IWX8" s="338"/>
      <c r="IWY8" s="338"/>
      <c r="IWZ8" s="339"/>
      <c r="IXA8" s="340"/>
      <c r="IXB8" s="341"/>
      <c r="IXC8" s="342"/>
      <c r="IXD8" s="339"/>
      <c r="IXE8" s="338"/>
      <c r="IXF8" s="338"/>
      <c r="IXG8" s="339"/>
      <c r="IXH8" s="340"/>
      <c r="IXI8" s="341"/>
      <c r="IXJ8" s="342"/>
      <c r="IXK8" s="339"/>
      <c r="IXL8" s="338"/>
      <c r="IXM8" s="338"/>
      <c r="IXN8" s="339"/>
      <c r="IXO8" s="340"/>
      <c r="IXP8" s="341"/>
      <c r="IXQ8" s="342"/>
      <c r="IXR8" s="339"/>
      <c r="IXS8" s="338"/>
      <c r="IXT8" s="338"/>
      <c r="IXU8" s="339"/>
      <c r="IXV8" s="340"/>
      <c r="IXW8" s="341"/>
      <c r="IXX8" s="342"/>
      <c r="IXY8" s="339"/>
      <c r="IXZ8" s="338"/>
      <c r="IYA8" s="338"/>
      <c r="IYB8" s="339"/>
      <c r="IYC8" s="340"/>
      <c r="IYD8" s="341"/>
      <c r="IYE8" s="342"/>
      <c r="IYF8" s="339"/>
      <c r="IYG8" s="338"/>
      <c r="IYH8" s="338"/>
      <c r="IYI8" s="339"/>
      <c r="IYJ8" s="340"/>
      <c r="IYK8" s="341"/>
      <c r="IYL8" s="342"/>
      <c r="IYM8" s="339"/>
      <c r="IYN8" s="338"/>
      <c r="IYO8" s="338"/>
      <c r="IYP8" s="339"/>
      <c r="IYQ8" s="340"/>
      <c r="IYR8" s="341"/>
      <c r="IYS8" s="342"/>
      <c r="IYT8" s="339"/>
      <c r="IYU8" s="338"/>
      <c r="IYV8" s="338"/>
      <c r="IYW8" s="339"/>
      <c r="IYX8" s="340"/>
      <c r="IYY8" s="341"/>
      <c r="IYZ8" s="342"/>
      <c r="IZA8" s="339"/>
      <c r="IZB8" s="338"/>
      <c r="IZC8" s="338"/>
      <c r="IZD8" s="339"/>
      <c r="IZE8" s="340"/>
      <c r="IZF8" s="341"/>
      <c r="IZG8" s="342"/>
      <c r="IZH8" s="339"/>
      <c r="IZI8" s="338"/>
      <c r="IZJ8" s="338"/>
      <c r="IZK8" s="339"/>
      <c r="IZL8" s="340"/>
      <c r="IZM8" s="341"/>
      <c r="IZN8" s="342"/>
      <c r="IZO8" s="339"/>
      <c r="IZP8" s="338"/>
      <c r="IZQ8" s="338"/>
      <c r="IZR8" s="339"/>
      <c r="IZS8" s="340"/>
      <c r="IZT8" s="341"/>
      <c r="IZU8" s="342"/>
      <c r="IZV8" s="339"/>
      <c r="IZW8" s="338"/>
      <c r="IZX8" s="338"/>
      <c r="IZY8" s="339"/>
      <c r="IZZ8" s="340"/>
      <c r="JAA8" s="341"/>
      <c r="JAB8" s="342"/>
      <c r="JAC8" s="339"/>
      <c r="JAD8" s="338"/>
      <c r="JAE8" s="338"/>
      <c r="JAF8" s="339"/>
      <c r="JAG8" s="340"/>
      <c r="JAH8" s="341"/>
      <c r="JAI8" s="342"/>
      <c r="JAJ8" s="339"/>
      <c r="JAK8" s="338"/>
      <c r="JAL8" s="338"/>
      <c r="JAM8" s="339"/>
      <c r="JAN8" s="340"/>
      <c r="JAO8" s="341"/>
      <c r="JAP8" s="342"/>
      <c r="JAQ8" s="339"/>
      <c r="JAR8" s="338"/>
      <c r="JAS8" s="338"/>
      <c r="JAT8" s="339"/>
      <c r="JAU8" s="340"/>
      <c r="JAV8" s="341"/>
      <c r="JAW8" s="342"/>
      <c r="JAX8" s="339"/>
      <c r="JAY8" s="338"/>
      <c r="JAZ8" s="338"/>
      <c r="JBA8" s="339"/>
      <c r="JBB8" s="340"/>
      <c r="JBC8" s="341"/>
      <c r="JBD8" s="342"/>
      <c r="JBE8" s="339"/>
      <c r="JBF8" s="338"/>
      <c r="JBG8" s="338"/>
      <c r="JBH8" s="339"/>
      <c r="JBI8" s="340"/>
      <c r="JBJ8" s="341"/>
      <c r="JBK8" s="342"/>
      <c r="JBL8" s="339"/>
      <c r="JBM8" s="338"/>
      <c r="JBN8" s="338"/>
      <c r="JBO8" s="339"/>
      <c r="JBP8" s="340"/>
      <c r="JBQ8" s="341"/>
      <c r="JBR8" s="342"/>
      <c r="JBS8" s="339"/>
      <c r="JBT8" s="338"/>
      <c r="JBU8" s="338"/>
      <c r="JBV8" s="339"/>
      <c r="JBW8" s="340"/>
      <c r="JBX8" s="341"/>
      <c r="JBY8" s="342"/>
      <c r="JBZ8" s="339"/>
      <c r="JCA8" s="338"/>
      <c r="JCB8" s="338"/>
      <c r="JCC8" s="339"/>
      <c r="JCD8" s="340"/>
      <c r="JCE8" s="341"/>
      <c r="JCF8" s="342"/>
      <c r="JCG8" s="339"/>
      <c r="JCH8" s="338"/>
      <c r="JCI8" s="338"/>
      <c r="JCJ8" s="339"/>
      <c r="JCK8" s="340"/>
      <c r="JCL8" s="341"/>
      <c r="JCM8" s="342"/>
      <c r="JCN8" s="339"/>
      <c r="JCO8" s="338"/>
      <c r="JCP8" s="338"/>
      <c r="JCQ8" s="339"/>
      <c r="JCR8" s="340"/>
      <c r="JCS8" s="341"/>
      <c r="JCT8" s="342"/>
      <c r="JCU8" s="339"/>
      <c r="JCV8" s="338"/>
      <c r="JCW8" s="338"/>
      <c r="JCX8" s="339"/>
      <c r="JCY8" s="340"/>
      <c r="JCZ8" s="341"/>
      <c r="JDA8" s="342"/>
      <c r="JDB8" s="339"/>
      <c r="JDC8" s="338"/>
      <c r="JDD8" s="338"/>
      <c r="JDE8" s="339"/>
      <c r="JDF8" s="340"/>
      <c r="JDG8" s="341"/>
      <c r="JDH8" s="342"/>
      <c r="JDI8" s="339"/>
      <c r="JDJ8" s="338"/>
      <c r="JDK8" s="338"/>
      <c r="JDL8" s="339"/>
      <c r="JDM8" s="340"/>
      <c r="JDN8" s="341"/>
      <c r="JDO8" s="342"/>
      <c r="JDP8" s="339"/>
      <c r="JDQ8" s="338"/>
      <c r="JDR8" s="338"/>
      <c r="JDS8" s="339"/>
      <c r="JDT8" s="340"/>
      <c r="JDU8" s="341"/>
      <c r="JDV8" s="342"/>
      <c r="JDW8" s="339"/>
      <c r="JDX8" s="338"/>
      <c r="JDY8" s="338"/>
      <c r="JDZ8" s="339"/>
      <c r="JEA8" s="340"/>
      <c r="JEB8" s="341"/>
      <c r="JEC8" s="342"/>
      <c r="JED8" s="339"/>
      <c r="JEE8" s="338"/>
      <c r="JEF8" s="338"/>
      <c r="JEG8" s="339"/>
      <c r="JEH8" s="340"/>
      <c r="JEI8" s="341"/>
      <c r="JEJ8" s="342"/>
      <c r="JEK8" s="339"/>
      <c r="JEL8" s="338"/>
      <c r="JEM8" s="338"/>
      <c r="JEN8" s="339"/>
      <c r="JEO8" s="340"/>
      <c r="JEP8" s="341"/>
      <c r="JEQ8" s="342"/>
      <c r="JER8" s="339"/>
      <c r="JES8" s="338"/>
      <c r="JET8" s="338"/>
      <c r="JEU8" s="339"/>
      <c r="JEV8" s="340"/>
      <c r="JEW8" s="341"/>
      <c r="JEX8" s="342"/>
      <c r="JEY8" s="339"/>
      <c r="JEZ8" s="338"/>
      <c r="JFA8" s="338"/>
      <c r="JFB8" s="339"/>
      <c r="JFC8" s="340"/>
      <c r="JFD8" s="341"/>
      <c r="JFE8" s="342"/>
      <c r="JFF8" s="339"/>
      <c r="JFG8" s="338"/>
      <c r="JFH8" s="338"/>
      <c r="JFI8" s="339"/>
      <c r="JFJ8" s="340"/>
      <c r="JFK8" s="341"/>
      <c r="JFL8" s="342"/>
      <c r="JFM8" s="339"/>
      <c r="JFN8" s="338"/>
      <c r="JFO8" s="338"/>
      <c r="JFP8" s="339"/>
      <c r="JFQ8" s="340"/>
      <c r="JFR8" s="341"/>
      <c r="JFS8" s="342"/>
      <c r="JFT8" s="339"/>
      <c r="JFU8" s="338"/>
      <c r="JFV8" s="338"/>
      <c r="JFW8" s="339"/>
      <c r="JFX8" s="340"/>
      <c r="JFY8" s="341"/>
      <c r="JFZ8" s="342"/>
      <c r="JGA8" s="339"/>
      <c r="JGB8" s="338"/>
      <c r="JGC8" s="338"/>
      <c r="JGD8" s="339"/>
      <c r="JGE8" s="340"/>
      <c r="JGF8" s="341"/>
      <c r="JGG8" s="342"/>
      <c r="JGH8" s="339"/>
      <c r="JGI8" s="338"/>
      <c r="JGJ8" s="338"/>
      <c r="JGK8" s="339"/>
      <c r="JGL8" s="340"/>
      <c r="JGM8" s="341"/>
      <c r="JGN8" s="342"/>
      <c r="JGO8" s="339"/>
      <c r="JGP8" s="338"/>
      <c r="JGQ8" s="338"/>
      <c r="JGR8" s="339"/>
      <c r="JGS8" s="340"/>
      <c r="JGT8" s="341"/>
      <c r="JGU8" s="342"/>
      <c r="JGV8" s="339"/>
      <c r="JGW8" s="338"/>
      <c r="JGX8" s="338"/>
      <c r="JGY8" s="339"/>
      <c r="JGZ8" s="340"/>
      <c r="JHA8" s="341"/>
      <c r="JHB8" s="342"/>
      <c r="JHC8" s="339"/>
      <c r="JHD8" s="338"/>
      <c r="JHE8" s="338"/>
      <c r="JHF8" s="339"/>
      <c r="JHG8" s="340"/>
      <c r="JHH8" s="341"/>
      <c r="JHI8" s="342"/>
      <c r="JHJ8" s="339"/>
      <c r="JHK8" s="338"/>
      <c r="JHL8" s="338"/>
      <c r="JHM8" s="339"/>
      <c r="JHN8" s="340"/>
      <c r="JHO8" s="341"/>
      <c r="JHP8" s="342"/>
      <c r="JHQ8" s="339"/>
      <c r="JHR8" s="338"/>
      <c r="JHS8" s="338"/>
      <c r="JHT8" s="339"/>
      <c r="JHU8" s="340"/>
      <c r="JHV8" s="341"/>
      <c r="JHW8" s="342"/>
      <c r="JHX8" s="339"/>
      <c r="JHY8" s="338"/>
      <c r="JHZ8" s="338"/>
      <c r="JIA8" s="339"/>
      <c r="JIB8" s="340"/>
      <c r="JIC8" s="341"/>
      <c r="JID8" s="342"/>
      <c r="JIE8" s="339"/>
      <c r="JIF8" s="338"/>
      <c r="JIG8" s="338"/>
      <c r="JIH8" s="339"/>
      <c r="JII8" s="340"/>
      <c r="JIJ8" s="341"/>
      <c r="JIK8" s="342"/>
      <c r="JIL8" s="339"/>
      <c r="JIM8" s="338"/>
      <c r="JIN8" s="338"/>
      <c r="JIO8" s="339"/>
      <c r="JIP8" s="340"/>
      <c r="JIQ8" s="341"/>
      <c r="JIR8" s="342"/>
      <c r="JIS8" s="339"/>
      <c r="JIT8" s="338"/>
      <c r="JIU8" s="338"/>
      <c r="JIV8" s="339"/>
      <c r="JIW8" s="340"/>
      <c r="JIX8" s="341"/>
      <c r="JIY8" s="342"/>
      <c r="JIZ8" s="339"/>
      <c r="JJA8" s="338"/>
      <c r="JJB8" s="338"/>
      <c r="JJC8" s="339"/>
      <c r="JJD8" s="340"/>
      <c r="JJE8" s="341"/>
      <c r="JJF8" s="342"/>
      <c r="JJG8" s="339"/>
      <c r="JJH8" s="338"/>
      <c r="JJI8" s="338"/>
      <c r="JJJ8" s="339"/>
      <c r="JJK8" s="340"/>
      <c r="JJL8" s="341"/>
      <c r="JJM8" s="342"/>
      <c r="JJN8" s="339"/>
      <c r="JJO8" s="338"/>
      <c r="JJP8" s="338"/>
      <c r="JJQ8" s="339"/>
      <c r="JJR8" s="340"/>
      <c r="JJS8" s="341"/>
      <c r="JJT8" s="342"/>
      <c r="JJU8" s="339"/>
      <c r="JJV8" s="338"/>
      <c r="JJW8" s="338"/>
      <c r="JJX8" s="339"/>
      <c r="JJY8" s="340"/>
      <c r="JJZ8" s="341"/>
      <c r="JKA8" s="342"/>
      <c r="JKB8" s="339"/>
      <c r="JKC8" s="338"/>
      <c r="JKD8" s="338"/>
      <c r="JKE8" s="339"/>
      <c r="JKF8" s="340"/>
      <c r="JKG8" s="341"/>
      <c r="JKH8" s="342"/>
      <c r="JKI8" s="339"/>
      <c r="JKJ8" s="338"/>
      <c r="JKK8" s="338"/>
      <c r="JKL8" s="339"/>
      <c r="JKM8" s="340"/>
      <c r="JKN8" s="341"/>
      <c r="JKO8" s="342"/>
      <c r="JKP8" s="339"/>
      <c r="JKQ8" s="338"/>
      <c r="JKR8" s="338"/>
      <c r="JKS8" s="339"/>
      <c r="JKT8" s="340"/>
      <c r="JKU8" s="341"/>
      <c r="JKV8" s="342"/>
      <c r="JKW8" s="339"/>
      <c r="JKX8" s="338"/>
      <c r="JKY8" s="338"/>
      <c r="JKZ8" s="339"/>
      <c r="JLA8" s="340"/>
      <c r="JLB8" s="341"/>
      <c r="JLC8" s="342"/>
      <c r="JLD8" s="339"/>
      <c r="JLE8" s="338"/>
      <c r="JLF8" s="338"/>
      <c r="JLG8" s="339"/>
      <c r="JLH8" s="340"/>
      <c r="JLI8" s="341"/>
      <c r="JLJ8" s="342"/>
      <c r="JLK8" s="339"/>
      <c r="JLL8" s="338"/>
      <c r="JLM8" s="338"/>
      <c r="JLN8" s="339"/>
      <c r="JLO8" s="340"/>
      <c r="JLP8" s="341"/>
      <c r="JLQ8" s="342"/>
      <c r="JLR8" s="339"/>
      <c r="JLS8" s="338"/>
      <c r="JLT8" s="338"/>
      <c r="JLU8" s="339"/>
      <c r="JLV8" s="340"/>
      <c r="JLW8" s="341"/>
      <c r="JLX8" s="342"/>
      <c r="JLY8" s="339"/>
      <c r="JLZ8" s="338"/>
      <c r="JMA8" s="338"/>
      <c r="JMB8" s="339"/>
      <c r="JMC8" s="340"/>
      <c r="JMD8" s="341"/>
      <c r="JME8" s="342"/>
      <c r="JMF8" s="339"/>
      <c r="JMG8" s="338"/>
      <c r="JMH8" s="338"/>
      <c r="JMI8" s="339"/>
      <c r="JMJ8" s="340"/>
      <c r="JMK8" s="341"/>
      <c r="JML8" s="342"/>
      <c r="JMM8" s="339"/>
      <c r="JMN8" s="338"/>
      <c r="JMO8" s="338"/>
      <c r="JMP8" s="339"/>
      <c r="JMQ8" s="340"/>
      <c r="JMR8" s="341"/>
      <c r="JMS8" s="342"/>
      <c r="JMT8" s="339"/>
      <c r="JMU8" s="338"/>
      <c r="JMV8" s="338"/>
      <c r="JMW8" s="339"/>
      <c r="JMX8" s="340"/>
      <c r="JMY8" s="341"/>
      <c r="JMZ8" s="342"/>
      <c r="JNA8" s="339"/>
      <c r="JNB8" s="338"/>
      <c r="JNC8" s="338"/>
      <c r="JND8" s="339"/>
      <c r="JNE8" s="340"/>
      <c r="JNF8" s="341"/>
      <c r="JNG8" s="342"/>
      <c r="JNH8" s="339"/>
      <c r="JNI8" s="338"/>
      <c r="JNJ8" s="338"/>
      <c r="JNK8" s="339"/>
      <c r="JNL8" s="340"/>
      <c r="JNM8" s="341"/>
      <c r="JNN8" s="342"/>
      <c r="JNO8" s="339"/>
      <c r="JNP8" s="338"/>
      <c r="JNQ8" s="338"/>
      <c r="JNR8" s="339"/>
      <c r="JNS8" s="340"/>
      <c r="JNT8" s="341"/>
      <c r="JNU8" s="342"/>
      <c r="JNV8" s="339"/>
      <c r="JNW8" s="338"/>
      <c r="JNX8" s="338"/>
      <c r="JNY8" s="339"/>
      <c r="JNZ8" s="340"/>
      <c r="JOA8" s="341"/>
      <c r="JOB8" s="342"/>
      <c r="JOC8" s="339"/>
      <c r="JOD8" s="338"/>
      <c r="JOE8" s="338"/>
      <c r="JOF8" s="339"/>
      <c r="JOG8" s="340"/>
      <c r="JOH8" s="341"/>
      <c r="JOI8" s="342"/>
      <c r="JOJ8" s="339"/>
      <c r="JOK8" s="338"/>
      <c r="JOL8" s="338"/>
      <c r="JOM8" s="339"/>
      <c r="JON8" s="340"/>
      <c r="JOO8" s="341"/>
      <c r="JOP8" s="342"/>
      <c r="JOQ8" s="339"/>
      <c r="JOR8" s="338"/>
      <c r="JOS8" s="338"/>
      <c r="JOT8" s="339"/>
      <c r="JOU8" s="340"/>
      <c r="JOV8" s="341"/>
      <c r="JOW8" s="342"/>
      <c r="JOX8" s="339"/>
      <c r="JOY8" s="338"/>
      <c r="JOZ8" s="338"/>
      <c r="JPA8" s="339"/>
      <c r="JPB8" s="340"/>
      <c r="JPC8" s="341"/>
      <c r="JPD8" s="342"/>
      <c r="JPE8" s="339"/>
      <c r="JPF8" s="338"/>
      <c r="JPG8" s="338"/>
      <c r="JPH8" s="339"/>
      <c r="JPI8" s="340"/>
      <c r="JPJ8" s="341"/>
      <c r="JPK8" s="342"/>
      <c r="JPL8" s="339"/>
      <c r="JPM8" s="338"/>
      <c r="JPN8" s="338"/>
      <c r="JPO8" s="339"/>
      <c r="JPP8" s="340"/>
      <c r="JPQ8" s="341"/>
      <c r="JPR8" s="342"/>
      <c r="JPS8" s="339"/>
      <c r="JPT8" s="338"/>
      <c r="JPU8" s="338"/>
      <c r="JPV8" s="339"/>
      <c r="JPW8" s="340"/>
      <c r="JPX8" s="341"/>
      <c r="JPY8" s="342"/>
      <c r="JPZ8" s="339"/>
      <c r="JQA8" s="338"/>
      <c r="JQB8" s="338"/>
      <c r="JQC8" s="339"/>
      <c r="JQD8" s="340"/>
      <c r="JQE8" s="341"/>
      <c r="JQF8" s="342"/>
      <c r="JQG8" s="339"/>
      <c r="JQH8" s="338"/>
      <c r="JQI8" s="338"/>
      <c r="JQJ8" s="339"/>
      <c r="JQK8" s="340"/>
      <c r="JQL8" s="341"/>
      <c r="JQM8" s="342"/>
      <c r="JQN8" s="339"/>
      <c r="JQO8" s="338"/>
      <c r="JQP8" s="338"/>
      <c r="JQQ8" s="339"/>
      <c r="JQR8" s="340"/>
      <c r="JQS8" s="341"/>
      <c r="JQT8" s="342"/>
      <c r="JQU8" s="339"/>
      <c r="JQV8" s="338"/>
      <c r="JQW8" s="338"/>
      <c r="JQX8" s="339"/>
      <c r="JQY8" s="340"/>
      <c r="JQZ8" s="341"/>
      <c r="JRA8" s="342"/>
      <c r="JRB8" s="339"/>
      <c r="JRC8" s="338"/>
      <c r="JRD8" s="338"/>
      <c r="JRE8" s="339"/>
      <c r="JRF8" s="340"/>
      <c r="JRG8" s="341"/>
      <c r="JRH8" s="342"/>
      <c r="JRI8" s="339"/>
      <c r="JRJ8" s="338"/>
      <c r="JRK8" s="338"/>
      <c r="JRL8" s="339"/>
      <c r="JRM8" s="340"/>
      <c r="JRN8" s="341"/>
      <c r="JRO8" s="342"/>
      <c r="JRP8" s="339"/>
      <c r="JRQ8" s="338"/>
      <c r="JRR8" s="338"/>
      <c r="JRS8" s="339"/>
      <c r="JRT8" s="340"/>
      <c r="JRU8" s="341"/>
      <c r="JRV8" s="342"/>
      <c r="JRW8" s="339"/>
      <c r="JRX8" s="338"/>
      <c r="JRY8" s="338"/>
      <c r="JRZ8" s="339"/>
      <c r="JSA8" s="340"/>
      <c r="JSB8" s="341"/>
      <c r="JSC8" s="342"/>
      <c r="JSD8" s="339"/>
      <c r="JSE8" s="338"/>
      <c r="JSF8" s="338"/>
      <c r="JSG8" s="339"/>
      <c r="JSH8" s="340"/>
      <c r="JSI8" s="341"/>
      <c r="JSJ8" s="342"/>
      <c r="JSK8" s="339"/>
      <c r="JSL8" s="338"/>
      <c r="JSM8" s="338"/>
      <c r="JSN8" s="339"/>
      <c r="JSO8" s="340"/>
      <c r="JSP8" s="341"/>
      <c r="JSQ8" s="342"/>
      <c r="JSR8" s="339"/>
      <c r="JSS8" s="338"/>
      <c r="JST8" s="338"/>
      <c r="JSU8" s="339"/>
      <c r="JSV8" s="340"/>
      <c r="JSW8" s="341"/>
      <c r="JSX8" s="342"/>
      <c r="JSY8" s="339"/>
      <c r="JSZ8" s="338"/>
      <c r="JTA8" s="338"/>
      <c r="JTB8" s="339"/>
      <c r="JTC8" s="340"/>
      <c r="JTD8" s="341"/>
      <c r="JTE8" s="342"/>
      <c r="JTF8" s="339"/>
      <c r="JTG8" s="338"/>
      <c r="JTH8" s="338"/>
      <c r="JTI8" s="339"/>
      <c r="JTJ8" s="340"/>
      <c r="JTK8" s="341"/>
      <c r="JTL8" s="342"/>
      <c r="JTM8" s="339"/>
      <c r="JTN8" s="338"/>
      <c r="JTO8" s="338"/>
      <c r="JTP8" s="339"/>
      <c r="JTQ8" s="340"/>
      <c r="JTR8" s="341"/>
      <c r="JTS8" s="342"/>
      <c r="JTT8" s="339"/>
      <c r="JTU8" s="338"/>
      <c r="JTV8" s="338"/>
      <c r="JTW8" s="339"/>
      <c r="JTX8" s="340"/>
      <c r="JTY8" s="341"/>
      <c r="JTZ8" s="342"/>
      <c r="JUA8" s="339"/>
      <c r="JUB8" s="338"/>
      <c r="JUC8" s="338"/>
      <c r="JUD8" s="339"/>
      <c r="JUE8" s="340"/>
      <c r="JUF8" s="341"/>
      <c r="JUG8" s="342"/>
      <c r="JUH8" s="339"/>
      <c r="JUI8" s="338"/>
      <c r="JUJ8" s="338"/>
      <c r="JUK8" s="339"/>
      <c r="JUL8" s="340"/>
      <c r="JUM8" s="341"/>
      <c r="JUN8" s="342"/>
      <c r="JUO8" s="339"/>
      <c r="JUP8" s="338"/>
      <c r="JUQ8" s="338"/>
      <c r="JUR8" s="339"/>
      <c r="JUS8" s="340"/>
      <c r="JUT8" s="341"/>
      <c r="JUU8" s="342"/>
      <c r="JUV8" s="339"/>
      <c r="JUW8" s="338"/>
      <c r="JUX8" s="338"/>
      <c r="JUY8" s="339"/>
      <c r="JUZ8" s="340"/>
      <c r="JVA8" s="341"/>
      <c r="JVB8" s="342"/>
      <c r="JVC8" s="339"/>
      <c r="JVD8" s="338"/>
      <c r="JVE8" s="338"/>
      <c r="JVF8" s="339"/>
      <c r="JVG8" s="340"/>
      <c r="JVH8" s="341"/>
      <c r="JVI8" s="342"/>
      <c r="JVJ8" s="339"/>
      <c r="JVK8" s="338"/>
      <c r="JVL8" s="338"/>
      <c r="JVM8" s="339"/>
      <c r="JVN8" s="340"/>
      <c r="JVO8" s="341"/>
      <c r="JVP8" s="342"/>
      <c r="JVQ8" s="339"/>
      <c r="JVR8" s="338"/>
      <c r="JVS8" s="338"/>
      <c r="JVT8" s="339"/>
      <c r="JVU8" s="340"/>
      <c r="JVV8" s="341"/>
      <c r="JVW8" s="342"/>
      <c r="JVX8" s="339"/>
      <c r="JVY8" s="338"/>
      <c r="JVZ8" s="338"/>
      <c r="JWA8" s="339"/>
      <c r="JWB8" s="340"/>
      <c r="JWC8" s="341"/>
      <c r="JWD8" s="342"/>
      <c r="JWE8" s="339"/>
      <c r="JWF8" s="338"/>
      <c r="JWG8" s="338"/>
      <c r="JWH8" s="339"/>
      <c r="JWI8" s="340"/>
      <c r="JWJ8" s="341"/>
      <c r="JWK8" s="342"/>
      <c r="JWL8" s="339"/>
      <c r="JWM8" s="338"/>
      <c r="JWN8" s="338"/>
      <c r="JWO8" s="339"/>
      <c r="JWP8" s="340"/>
      <c r="JWQ8" s="341"/>
      <c r="JWR8" s="342"/>
      <c r="JWS8" s="339"/>
      <c r="JWT8" s="338"/>
      <c r="JWU8" s="338"/>
      <c r="JWV8" s="339"/>
      <c r="JWW8" s="340"/>
      <c r="JWX8" s="341"/>
      <c r="JWY8" s="342"/>
      <c r="JWZ8" s="339"/>
      <c r="JXA8" s="338"/>
      <c r="JXB8" s="338"/>
      <c r="JXC8" s="339"/>
      <c r="JXD8" s="340"/>
      <c r="JXE8" s="341"/>
      <c r="JXF8" s="342"/>
      <c r="JXG8" s="339"/>
      <c r="JXH8" s="338"/>
      <c r="JXI8" s="338"/>
      <c r="JXJ8" s="339"/>
      <c r="JXK8" s="340"/>
      <c r="JXL8" s="341"/>
      <c r="JXM8" s="342"/>
      <c r="JXN8" s="339"/>
      <c r="JXO8" s="338"/>
      <c r="JXP8" s="338"/>
      <c r="JXQ8" s="339"/>
      <c r="JXR8" s="340"/>
      <c r="JXS8" s="341"/>
      <c r="JXT8" s="342"/>
      <c r="JXU8" s="339"/>
      <c r="JXV8" s="338"/>
      <c r="JXW8" s="338"/>
      <c r="JXX8" s="339"/>
      <c r="JXY8" s="340"/>
      <c r="JXZ8" s="341"/>
      <c r="JYA8" s="342"/>
      <c r="JYB8" s="339"/>
      <c r="JYC8" s="338"/>
      <c r="JYD8" s="338"/>
      <c r="JYE8" s="339"/>
      <c r="JYF8" s="340"/>
      <c r="JYG8" s="341"/>
      <c r="JYH8" s="342"/>
      <c r="JYI8" s="339"/>
      <c r="JYJ8" s="338"/>
      <c r="JYK8" s="338"/>
      <c r="JYL8" s="339"/>
      <c r="JYM8" s="340"/>
      <c r="JYN8" s="341"/>
      <c r="JYO8" s="342"/>
      <c r="JYP8" s="339"/>
      <c r="JYQ8" s="338"/>
      <c r="JYR8" s="338"/>
      <c r="JYS8" s="339"/>
      <c r="JYT8" s="340"/>
      <c r="JYU8" s="341"/>
      <c r="JYV8" s="342"/>
      <c r="JYW8" s="339"/>
      <c r="JYX8" s="338"/>
      <c r="JYY8" s="338"/>
      <c r="JYZ8" s="339"/>
      <c r="JZA8" s="340"/>
      <c r="JZB8" s="341"/>
      <c r="JZC8" s="342"/>
      <c r="JZD8" s="339"/>
      <c r="JZE8" s="338"/>
      <c r="JZF8" s="338"/>
      <c r="JZG8" s="339"/>
      <c r="JZH8" s="340"/>
      <c r="JZI8" s="341"/>
      <c r="JZJ8" s="342"/>
      <c r="JZK8" s="339"/>
      <c r="JZL8" s="338"/>
      <c r="JZM8" s="338"/>
      <c r="JZN8" s="339"/>
      <c r="JZO8" s="340"/>
      <c r="JZP8" s="341"/>
      <c r="JZQ8" s="342"/>
      <c r="JZR8" s="339"/>
      <c r="JZS8" s="338"/>
      <c r="JZT8" s="338"/>
      <c r="JZU8" s="339"/>
      <c r="JZV8" s="340"/>
      <c r="JZW8" s="341"/>
      <c r="JZX8" s="342"/>
      <c r="JZY8" s="339"/>
      <c r="JZZ8" s="338"/>
      <c r="KAA8" s="338"/>
      <c r="KAB8" s="339"/>
      <c r="KAC8" s="340"/>
      <c r="KAD8" s="341"/>
      <c r="KAE8" s="342"/>
      <c r="KAF8" s="339"/>
      <c r="KAG8" s="338"/>
      <c r="KAH8" s="338"/>
      <c r="KAI8" s="339"/>
      <c r="KAJ8" s="340"/>
      <c r="KAK8" s="341"/>
      <c r="KAL8" s="342"/>
      <c r="KAM8" s="339"/>
      <c r="KAN8" s="338"/>
      <c r="KAO8" s="338"/>
      <c r="KAP8" s="339"/>
      <c r="KAQ8" s="340"/>
      <c r="KAR8" s="341"/>
      <c r="KAS8" s="342"/>
      <c r="KAT8" s="339"/>
      <c r="KAU8" s="338"/>
      <c r="KAV8" s="338"/>
      <c r="KAW8" s="339"/>
      <c r="KAX8" s="340"/>
      <c r="KAY8" s="341"/>
      <c r="KAZ8" s="342"/>
      <c r="KBA8" s="339"/>
      <c r="KBB8" s="338"/>
      <c r="KBC8" s="338"/>
      <c r="KBD8" s="339"/>
      <c r="KBE8" s="340"/>
      <c r="KBF8" s="341"/>
      <c r="KBG8" s="342"/>
      <c r="KBH8" s="339"/>
      <c r="KBI8" s="338"/>
      <c r="KBJ8" s="338"/>
      <c r="KBK8" s="339"/>
      <c r="KBL8" s="340"/>
      <c r="KBM8" s="341"/>
      <c r="KBN8" s="342"/>
      <c r="KBO8" s="339"/>
      <c r="KBP8" s="338"/>
      <c r="KBQ8" s="338"/>
      <c r="KBR8" s="339"/>
      <c r="KBS8" s="340"/>
      <c r="KBT8" s="341"/>
      <c r="KBU8" s="342"/>
      <c r="KBV8" s="339"/>
      <c r="KBW8" s="338"/>
      <c r="KBX8" s="338"/>
      <c r="KBY8" s="339"/>
      <c r="KBZ8" s="340"/>
      <c r="KCA8" s="341"/>
      <c r="KCB8" s="342"/>
      <c r="KCC8" s="339"/>
      <c r="KCD8" s="338"/>
      <c r="KCE8" s="338"/>
      <c r="KCF8" s="339"/>
      <c r="KCG8" s="340"/>
      <c r="KCH8" s="341"/>
      <c r="KCI8" s="342"/>
      <c r="KCJ8" s="339"/>
      <c r="KCK8" s="338"/>
      <c r="KCL8" s="338"/>
      <c r="KCM8" s="339"/>
      <c r="KCN8" s="340"/>
      <c r="KCO8" s="341"/>
      <c r="KCP8" s="342"/>
      <c r="KCQ8" s="339"/>
      <c r="KCR8" s="338"/>
      <c r="KCS8" s="338"/>
      <c r="KCT8" s="339"/>
      <c r="KCU8" s="340"/>
      <c r="KCV8" s="341"/>
      <c r="KCW8" s="342"/>
      <c r="KCX8" s="339"/>
      <c r="KCY8" s="338"/>
      <c r="KCZ8" s="338"/>
      <c r="KDA8" s="339"/>
      <c r="KDB8" s="340"/>
      <c r="KDC8" s="341"/>
      <c r="KDD8" s="342"/>
      <c r="KDE8" s="339"/>
      <c r="KDF8" s="338"/>
      <c r="KDG8" s="338"/>
      <c r="KDH8" s="339"/>
      <c r="KDI8" s="340"/>
      <c r="KDJ8" s="341"/>
      <c r="KDK8" s="342"/>
      <c r="KDL8" s="339"/>
      <c r="KDM8" s="338"/>
      <c r="KDN8" s="338"/>
      <c r="KDO8" s="339"/>
      <c r="KDP8" s="340"/>
      <c r="KDQ8" s="341"/>
      <c r="KDR8" s="342"/>
      <c r="KDS8" s="339"/>
      <c r="KDT8" s="338"/>
      <c r="KDU8" s="338"/>
      <c r="KDV8" s="339"/>
      <c r="KDW8" s="340"/>
      <c r="KDX8" s="341"/>
      <c r="KDY8" s="342"/>
      <c r="KDZ8" s="339"/>
      <c r="KEA8" s="338"/>
      <c r="KEB8" s="338"/>
      <c r="KEC8" s="339"/>
      <c r="KED8" s="340"/>
      <c r="KEE8" s="341"/>
      <c r="KEF8" s="342"/>
      <c r="KEG8" s="339"/>
      <c r="KEH8" s="338"/>
      <c r="KEI8" s="338"/>
      <c r="KEJ8" s="339"/>
      <c r="KEK8" s="340"/>
      <c r="KEL8" s="341"/>
      <c r="KEM8" s="342"/>
      <c r="KEN8" s="339"/>
      <c r="KEO8" s="338"/>
      <c r="KEP8" s="338"/>
      <c r="KEQ8" s="339"/>
      <c r="KER8" s="340"/>
      <c r="KES8" s="341"/>
      <c r="KET8" s="342"/>
      <c r="KEU8" s="339"/>
      <c r="KEV8" s="338"/>
      <c r="KEW8" s="338"/>
      <c r="KEX8" s="339"/>
      <c r="KEY8" s="340"/>
      <c r="KEZ8" s="341"/>
      <c r="KFA8" s="342"/>
      <c r="KFB8" s="339"/>
      <c r="KFC8" s="338"/>
      <c r="KFD8" s="338"/>
      <c r="KFE8" s="339"/>
      <c r="KFF8" s="340"/>
      <c r="KFG8" s="341"/>
      <c r="KFH8" s="342"/>
      <c r="KFI8" s="339"/>
      <c r="KFJ8" s="338"/>
      <c r="KFK8" s="338"/>
      <c r="KFL8" s="339"/>
      <c r="KFM8" s="340"/>
      <c r="KFN8" s="341"/>
      <c r="KFO8" s="342"/>
      <c r="KFP8" s="339"/>
      <c r="KFQ8" s="338"/>
      <c r="KFR8" s="338"/>
      <c r="KFS8" s="339"/>
      <c r="KFT8" s="340"/>
      <c r="KFU8" s="341"/>
      <c r="KFV8" s="342"/>
      <c r="KFW8" s="339"/>
      <c r="KFX8" s="338"/>
      <c r="KFY8" s="338"/>
      <c r="KFZ8" s="339"/>
      <c r="KGA8" s="340"/>
      <c r="KGB8" s="341"/>
      <c r="KGC8" s="342"/>
      <c r="KGD8" s="339"/>
      <c r="KGE8" s="338"/>
      <c r="KGF8" s="338"/>
      <c r="KGG8" s="339"/>
      <c r="KGH8" s="340"/>
      <c r="KGI8" s="341"/>
      <c r="KGJ8" s="342"/>
      <c r="KGK8" s="339"/>
      <c r="KGL8" s="338"/>
      <c r="KGM8" s="338"/>
      <c r="KGN8" s="339"/>
      <c r="KGO8" s="340"/>
      <c r="KGP8" s="341"/>
      <c r="KGQ8" s="342"/>
      <c r="KGR8" s="339"/>
      <c r="KGS8" s="338"/>
      <c r="KGT8" s="338"/>
      <c r="KGU8" s="339"/>
      <c r="KGV8" s="340"/>
      <c r="KGW8" s="341"/>
      <c r="KGX8" s="342"/>
      <c r="KGY8" s="339"/>
      <c r="KGZ8" s="338"/>
      <c r="KHA8" s="338"/>
      <c r="KHB8" s="339"/>
      <c r="KHC8" s="340"/>
      <c r="KHD8" s="341"/>
      <c r="KHE8" s="342"/>
      <c r="KHF8" s="339"/>
      <c r="KHG8" s="338"/>
      <c r="KHH8" s="338"/>
      <c r="KHI8" s="339"/>
      <c r="KHJ8" s="340"/>
      <c r="KHK8" s="341"/>
      <c r="KHL8" s="342"/>
      <c r="KHM8" s="339"/>
      <c r="KHN8" s="338"/>
      <c r="KHO8" s="338"/>
      <c r="KHP8" s="339"/>
      <c r="KHQ8" s="340"/>
      <c r="KHR8" s="341"/>
      <c r="KHS8" s="342"/>
      <c r="KHT8" s="339"/>
      <c r="KHU8" s="338"/>
      <c r="KHV8" s="338"/>
      <c r="KHW8" s="339"/>
      <c r="KHX8" s="340"/>
      <c r="KHY8" s="341"/>
      <c r="KHZ8" s="342"/>
      <c r="KIA8" s="339"/>
      <c r="KIB8" s="338"/>
      <c r="KIC8" s="338"/>
      <c r="KID8" s="339"/>
      <c r="KIE8" s="340"/>
      <c r="KIF8" s="341"/>
      <c r="KIG8" s="342"/>
      <c r="KIH8" s="339"/>
      <c r="KII8" s="338"/>
      <c r="KIJ8" s="338"/>
      <c r="KIK8" s="339"/>
      <c r="KIL8" s="340"/>
      <c r="KIM8" s="341"/>
      <c r="KIN8" s="342"/>
      <c r="KIO8" s="339"/>
      <c r="KIP8" s="338"/>
      <c r="KIQ8" s="338"/>
      <c r="KIR8" s="339"/>
      <c r="KIS8" s="340"/>
      <c r="KIT8" s="341"/>
      <c r="KIU8" s="342"/>
      <c r="KIV8" s="339"/>
      <c r="KIW8" s="338"/>
      <c r="KIX8" s="338"/>
      <c r="KIY8" s="339"/>
      <c r="KIZ8" s="340"/>
      <c r="KJA8" s="341"/>
      <c r="KJB8" s="342"/>
      <c r="KJC8" s="339"/>
      <c r="KJD8" s="338"/>
      <c r="KJE8" s="338"/>
      <c r="KJF8" s="339"/>
      <c r="KJG8" s="340"/>
      <c r="KJH8" s="341"/>
      <c r="KJI8" s="342"/>
      <c r="KJJ8" s="339"/>
      <c r="KJK8" s="338"/>
      <c r="KJL8" s="338"/>
      <c r="KJM8" s="339"/>
      <c r="KJN8" s="340"/>
      <c r="KJO8" s="341"/>
      <c r="KJP8" s="342"/>
      <c r="KJQ8" s="339"/>
      <c r="KJR8" s="338"/>
      <c r="KJS8" s="338"/>
      <c r="KJT8" s="339"/>
      <c r="KJU8" s="340"/>
      <c r="KJV8" s="341"/>
      <c r="KJW8" s="342"/>
      <c r="KJX8" s="339"/>
      <c r="KJY8" s="338"/>
      <c r="KJZ8" s="338"/>
      <c r="KKA8" s="339"/>
      <c r="KKB8" s="340"/>
      <c r="KKC8" s="341"/>
      <c r="KKD8" s="342"/>
      <c r="KKE8" s="339"/>
      <c r="KKF8" s="338"/>
      <c r="KKG8" s="338"/>
      <c r="KKH8" s="339"/>
      <c r="KKI8" s="340"/>
      <c r="KKJ8" s="341"/>
      <c r="KKK8" s="342"/>
      <c r="KKL8" s="339"/>
      <c r="KKM8" s="338"/>
      <c r="KKN8" s="338"/>
      <c r="KKO8" s="339"/>
      <c r="KKP8" s="340"/>
      <c r="KKQ8" s="341"/>
      <c r="KKR8" s="342"/>
      <c r="KKS8" s="339"/>
      <c r="KKT8" s="338"/>
      <c r="KKU8" s="338"/>
      <c r="KKV8" s="339"/>
      <c r="KKW8" s="340"/>
      <c r="KKX8" s="341"/>
      <c r="KKY8" s="342"/>
      <c r="KKZ8" s="339"/>
      <c r="KLA8" s="338"/>
      <c r="KLB8" s="338"/>
      <c r="KLC8" s="339"/>
      <c r="KLD8" s="340"/>
      <c r="KLE8" s="341"/>
      <c r="KLF8" s="342"/>
      <c r="KLG8" s="339"/>
      <c r="KLH8" s="338"/>
      <c r="KLI8" s="338"/>
      <c r="KLJ8" s="339"/>
      <c r="KLK8" s="340"/>
      <c r="KLL8" s="341"/>
      <c r="KLM8" s="342"/>
      <c r="KLN8" s="339"/>
      <c r="KLO8" s="338"/>
      <c r="KLP8" s="338"/>
      <c r="KLQ8" s="339"/>
      <c r="KLR8" s="340"/>
      <c r="KLS8" s="341"/>
      <c r="KLT8" s="342"/>
      <c r="KLU8" s="339"/>
      <c r="KLV8" s="338"/>
      <c r="KLW8" s="338"/>
      <c r="KLX8" s="339"/>
      <c r="KLY8" s="340"/>
      <c r="KLZ8" s="341"/>
      <c r="KMA8" s="342"/>
      <c r="KMB8" s="339"/>
      <c r="KMC8" s="338"/>
      <c r="KMD8" s="338"/>
      <c r="KME8" s="339"/>
      <c r="KMF8" s="340"/>
      <c r="KMG8" s="341"/>
      <c r="KMH8" s="342"/>
      <c r="KMI8" s="339"/>
      <c r="KMJ8" s="338"/>
      <c r="KMK8" s="338"/>
      <c r="KML8" s="339"/>
      <c r="KMM8" s="340"/>
      <c r="KMN8" s="341"/>
      <c r="KMO8" s="342"/>
      <c r="KMP8" s="339"/>
      <c r="KMQ8" s="338"/>
      <c r="KMR8" s="338"/>
      <c r="KMS8" s="339"/>
      <c r="KMT8" s="340"/>
      <c r="KMU8" s="341"/>
      <c r="KMV8" s="342"/>
      <c r="KMW8" s="339"/>
      <c r="KMX8" s="338"/>
      <c r="KMY8" s="338"/>
      <c r="KMZ8" s="339"/>
      <c r="KNA8" s="340"/>
      <c r="KNB8" s="341"/>
      <c r="KNC8" s="342"/>
      <c r="KND8" s="339"/>
      <c r="KNE8" s="338"/>
      <c r="KNF8" s="338"/>
      <c r="KNG8" s="339"/>
      <c r="KNH8" s="340"/>
      <c r="KNI8" s="341"/>
      <c r="KNJ8" s="342"/>
      <c r="KNK8" s="339"/>
      <c r="KNL8" s="338"/>
      <c r="KNM8" s="338"/>
      <c r="KNN8" s="339"/>
      <c r="KNO8" s="340"/>
      <c r="KNP8" s="341"/>
      <c r="KNQ8" s="342"/>
      <c r="KNR8" s="339"/>
      <c r="KNS8" s="338"/>
      <c r="KNT8" s="338"/>
      <c r="KNU8" s="339"/>
      <c r="KNV8" s="340"/>
      <c r="KNW8" s="341"/>
      <c r="KNX8" s="342"/>
      <c r="KNY8" s="339"/>
      <c r="KNZ8" s="338"/>
      <c r="KOA8" s="338"/>
      <c r="KOB8" s="339"/>
      <c r="KOC8" s="340"/>
      <c r="KOD8" s="341"/>
      <c r="KOE8" s="342"/>
      <c r="KOF8" s="339"/>
      <c r="KOG8" s="338"/>
      <c r="KOH8" s="338"/>
      <c r="KOI8" s="339"/>
      <c r="KOJ8" s="340"/>
      <c r="KOK8" s="341"/>
      <c r="KOL8" s="342"/>
      <c r="KOM8" s="339"/>
      <c r="KON8" s="338"/>
      <c r="KOO8" s="338"/>
      <c r="KOP8" s="339"/>
      <c r="KOQ8" s="340"/>
      <c r="KOR8" s="341"/>
      <c r="KOS8" s="342"/>
      <c r="KOT8" s="339"/>
      <c r="KOU8" s="338"/>
      <c r="KOV8" s="338"/>
      <c r="KOW8" s="339"/>
      <c r="KOX8" s="340"/>
      <c r="KOY8" s="341"/>
      <c r="KOZ8" s="342"/>
      <c r="KPA8" s="339"/>
      <c r="KPB8" s="338"/>
      <c r="KPC8" s="338"/>
      <c r="KPD8" s="339"/>
      <c r="KPE8" s="340"/>
      <c r="KPF8" s="341"/>
      <c r="KPG8" s="342"/>
      <c r="KPH8" s="339"/>
      <c r="KPI8" s="338"/>
      <c r="KPJ8" s="338"/>
      <c r="KPK8" s="339"/>
      <c r="KPL8" s="340"/>
      <c r="KPM8" s="341"/>
      <c r="KPN8" s="342"/>
      <c r="KPO8" s="339"/>
      <c r="KPP8" s="338"/>
      <c r="KPQ8" s="338"/>
      <c r="KPR8" s="339"/>
      <c r="KPS8" s="340"/>
      <c r="KPT8" s="341"/>
      <c r="KPU8" s="342"/>
      <c r="KPV8" s="339"/>
      <c r="KPW8" s="338"/>
      <c r="KPX8" s="338"/>
      <c r="KPY8" s="339"/>
      <c r="KPZ8" s="340"/>
      <c r="KQA8" s="341"/>
      <c r="KQB8" s="342"/>
      <c r="KQC8" s="339"/>
      <c r="KQD8" s="338"/>
      <c r="KQE8" s="338"/>
      <c r="KQF8" s="339"/>
      <c r="KQG8" s="340"/>
      <c r="KQH8" s="341"/>
      <c r="KQI8" s="342"/>
      <c r="KQJ8" s="339"/>
      <c r="KQK8" s="338"/>
      <c r="KQL8" s="338"/>
      <c r="KQM8" s="339"/>
      <c r="KQN8" s="340"/>
      <c r="KQO8" s="341"/>
      <c r="KQP8" s="342"/>
      <c r="KQQ8" s="339"/>
      <c r="KQR8" s="338"/>
      <c r="KQS8" s="338"/>
      <c r="KQT8" s="339"/>
      <c r="KQU8" s="340"/>
      <c r="KQV8" s="341"/>
      <c r="KQW8" s="342"/>
      <c r="KQX8" s="339"/>
      <c r="KQY8" s="338"/>
      <c r="KQZ8" s="338"/>
      <c r="KRA8" s="339"/>
      <c r="KRB8" s="340"/>
      <c r="KRC8" s="341"/>
      <c r="KRD8" s="342"/>
      <c r="KRE8" s="339"/>
      <c r="KRF8" s="338"/>
      <c r="KRG8" s="338"/>
      <c r="KRH8" s="339"/>
      <c r="KRI8" s="340"/>
      <c r="KRJ8" s="341"/>
      <c r="KRK8" s="342"/>
      <c r="KRL8" s="339"/>
      <c r="KRM8" s="338"/>
      <c r="KRN8" s="338"/>
      <c r="KRO8" s="339"/>
      <c r="KRP8" s="340"/>
      <c r="KRQ8" s="341"/>
      <c r="KRR8" s="342"/>
      <c r="KRS8" s="339"/>
      <c r="KRT8" s="338"/>
      <c r="KRU8" s="338"/>
      <c r="KRV8" s="339"/>
      <c r="KRW8" s="340"/>
      <c r="KRX8" s="341"/>
      <c r="KRY8" s="342"/>
      <c r="KRZ8" s="339"/>
      <c r="KSA8" s="338"/>
      <c r="KSB8" s="338"/>
      <c r="KSC8" s="339"/>
      <c r="KSD8" s="340"/>
      <c r="KSE8" s="341"/>
      <c r="KSF8" s="342"/>
      <c r="KSG8" s="339"/>
      <c r="KSH8" s="338"/>
      <c r="KSI8" s="338"/>
      <c r="KSJ8" s="339"/>
      <c r="KSK8" s="340"/>
      <c r="KSL8" s="341"/>
      <c r="KSM8" s="342"/>
      <c r="KSN8" s="339"/>
      <c r="KSO8" s="338"/>
      <c r="KSP8" s="338"/>
      <c r="KSQ8" s="339"/>
      <c r="KSR8" s="340"/>
      <c r="KSS8" s="341"/>
      <c r="KST8" s="342"/>
      <c r="KSU8" s="339"/>
      <c r="KSV8" s="338"/>
      <c r="KSW8" s="338"/>
      <c r="KSX8" s="339"/>
      <c r="KSY8" s="340"/>
      <c r="KSZ8" s="341"/>
      <c r="KTA8" s="342"/>
      <c r="KTB8" s="339"/>
      <c r="KTC8" s="338"/>
      <c r="KTD8" s="338"/>
      <c r="KTE8" s="339"/>
      <c r="KTF8" s="340"/>
      <c r="KTG8" s="341"/>
      <c r="KTH8" s="342"/>
      <c r="KTI8" s="339"/>
      <c r="KTJ8" s="338"/>
      <c r="KTK8" s="338"/>
      <c r="KTL8" s="339"/>
      <c r="KTM8" s="340"/>
      <c r="KTN8" s="341"/>
      <c r="KTO8" s="342"/>
      <c r="KTP8" s="339"/>
      <c r="KTQ8" s="338"/>
      <c r="KTR8" s="338"/>
      <c r="KTS8" s="339"/>
      <c r="KTT8" s="340"/>
      <c r="KTU8" s="341"/>
      <c r="KTV8" s="342"/>
      <c r="KTW8" s="339"/>
      <c r="KTX8" s="338"/>
      <c r="KTY8" s="338"/>
      <c r="KTZ8" s="339"/>
      <c r="KUA8" s="340"/>
      <c r="KUB8" s="341"/>
      <c r="KUC8" s="342"/>
      <c r="KUD8" s="339"/>
      <c r="KUE8" s="338"/>
      <c r="KUF8" s="338"/>
      <c r="KUG8" s="339"/>
      <c r="KUH8" s="340"/>
      <c r="KUI8" s="341"/>
      <c r="KUJ8" s="342"/>
      <c r="KUK8" s="339"/>
      <c r="KUL8" s="338"/>
      <c r="KUM8" s="338"/>
      <c r="KUN8" s="339"/>
      <c r="KUO8" s="340"/>
      <c r="KUP8" s="341"/>
      <c r="KUQ8" s="342"/>
      <c r="KUR8" s="339"/>
      <c r="KUS8" s="338"/>
      <c r="KUT8" s="338"/>
      <c r="KUU8" s="339"/>
      <c r="KUV8" s="340"/>
      <c r="KUW8" s="341"/>
      <c r="KUX8" s="342"/>
      <c r="KUY8" s="339"/>
      <c r="KUZ8" s="338"/>
      <c r="KVA8" s="338"/>
      <c r="KVB8" s="339"/>
      <c r="KVC8" s="340"/>
      <c r="KVD8" s="341"/>
      <c r="KVE8" s="342"/>
      <c r="KVF8" s="339"/>
      <c r="KVG8" s="338"/>
      <c r="KVH8" s="338"/>
      <c r="KVI8" s="339"/>
      <c r="KVJ8" s="340"/>
      <c r="KVK8" s="341"/>
      <c r="KVL8" s="342"/>
      <c r="KVM8" s="339"/>
      <c r="KVN8" s="338"/>
      <c r="KVO8" s="338"/>
      <c r="KVP8" s="339"/>
      <c r="KVQ8" s="340"/>
      <c r="KVR8" s="341"/>
      <c r="KVS8" s="342"/>
      <c r="KVT8" s="339"/>
      <c r="KVU8" s="338"/>
      <c r="KVV8" s="338"/>
      <c r="KVW8" s="339"/>
      <c r="KVX8" s="340"/>
      <c r="KVY8" s="341"/>
      <c r="KVZ8" s="342"/>
      <c r="KWA8" s="339"/>
      <c r="KWB8" s="338"/>
      <c r="KWC8" s="338"/>
      <c r="KWD8" s="339"/>
      <c r="KWE8" s="340"/>
      <c r="KWF8" s="341"/>
      <c r="KWG8" s="342"/>
      <c r="KWH8" s="339"/>
      <c r="KWI8" s="338"/>
      <c r="KWJ8" s="338"/>
      <c r="KWK8" s="339"/>
      <c r="KWL8" s="340"/>
      <c r="KWM8" s="341"/>
      <c r="KWN8" s="342"/>
      <c r="KWO8" s="339"/>
      <c r="KWP8" s="338"/>
      <c r="KWQ8" s="338"/>
      <c r="KWR8" s="339"/>
      <c r="KWS8" s="340"/>
      <c r="KWT8" s="341"/>
      <c r="KWU8" s="342"/>
      <c r="KWV8" s="339"/>
      <c r="KWW8" s="338"/>
      <c r="KWX8" s="338"/>
      <c r="KWY8" s="339"/>
      <c r="KWZ8" s="340"/>
      <c r="KXA8" s="341"/>
      <c r="KXB8" s="342"/>
      <c r="KXC8" s="339"/>
      <c r="KXD8" s="338"/>
      <c r="KXE8" s="338"/>
      <c r="KXF8" s="339"/>
      <c r="KXG8" s="340"/>
      <c r="KXH8" s="341"/>
      <c r="KXI8" s="342"/>
      <c r="KXJ8" s="339"/>
      <c r="KXK8" s="338"/>
      <c r="KXL8" s="338"/>
      <c r="KXM8" s="339"/>
      <c r="KXN8" s="340"/>
      <c r="KXO8" s="341"/>
      <c r="KXP8" s="342"/>
      <c r="KXQ8" s="339"/>
      <c r="KXR8" s="338"/>
      <c r="KXS8" s="338"/>
      <c r="KXT8" s="339"/>
      <c r="KXU8" s="340"/>
      <c r="KXV8" s="341"/>
      <c r="KXW8" s="342"/>
      <c r="KXX8" s="339"/>
      <c r="KXY8" s="338"/>
      <c r="KXZ8" s="338"/>
      <c r="KYA8" s="339"/>
      <c r="KYB8" s="340"/>
      <c r="KYC8" s="341"/>
      <c r="KYD8" s="342"/>
      <c r="KYE8" s="339"/>
      <c r="KYF8" s="338"/>
      <c r="KYG8" s="338"/>
      <c r="KYH8" s="339"/>
      <c r="KYI8" s="340"/>
      <c r="KYJ8" s="341"/>
      <c r="KYK8" s="342"/>
      <c r="KYL8" s="339"/>
      <c r="KYM8" s="338"/>
      <c r="KYN8" s="338"/>
      <c r="KYO8" s="339"/>
      <c r="KYP8" s="340"/>
      <c r="KYQ8" s="341"/>
      <c r="KYR8" s="342"/>
      <c r="KYS8" s="339"/>
      <c r="KYT8" s="338"/>
      <c r="KYU8" s="338"/>
      <c r="KYV8" s="339"/>
      <c r="KYW8" s="340"/>
      <c r="KYX8" s="341"/>
      <c r="KYY8" s="342"/>
      <c r="KYZ8" s="339"/>
      <c r="KZA8" s="338"/>
      <c r="KZB8" s="338"/>
      <c r="KZC8" s="339"/>
      <c r="KZD8" s="340"/>
      <c r="KZE8" s="341"/>
      <c r="KZF8" s="342"/>
      <c r="KZG8" s="339"/>
      <c r="KZH8" s="338"/>
      <c r="KZI8" s="338"/>
      <c r="KZJ8" s="339"/>
      <c r="KZK8" s="340"/>
      <c r="KZL8" s="341"/>
      <c r="KZM8" s="342"/>
      <c r="KZN8" s="339"/>
      <c r="KZO8" s="338"/>
      <c r="KZP8" s="338"/>
      <c r="KZQ8" s="339"/>
      <c r="KZR8" s="340"/>
      <c r="KZS8" s="341"/>
      <c r="KZT8" s="342"/>
      <c r="KZU8" s="339"/>
      <c r="KZV8" s="338"/>
      <c r="KZW8" s="338"/>
      <c r="KZX8" s="339"/>
      <c r="KZY8" s="340"/>
      <c r="KZZ8" s="341"/>
      <c r="LAA8" s="342"/>
      <c r="LAB8" s="339"/>
      <c r="LAC8" s="338"/>
      <c r="LAD8" s="338"/>
      <c r="LAE8" s="339"/>
      <c r="LAF8" s="340"/>
      <c r="LAG8" s="341"/>
      <c r="LAH8" s="342"/>
      <c r="LAI8" s="339"/>
      <c r="LAJ8" s="338"/>
      <c r="LAK8" s="338"/>
      <c r="LAL8" s="339"/>
      <c r="LAM8" s="340"/>
      <c r="LAN8" s="341"/>
      <c r="LAO8" s="342"/>
      <c r="LAP8" s="339"/>
      <c r="LAQ8" s="338"/>
      <c r="LAR8" s="338"/>
      <c r="LAS8" s="339"/>
      <c r="LAT8" s="340"/>
      <c r="LAU8" s="341"/>
      <c r="LAV8" s="342"/>
      <c r="LAW8" s="339"/>
      <c r="LAX8" s="338"/>
      <c r="LAY8" s="338"/>
      <c r="LAZ8" s="339"/>
      <c r="LBA8" s="340"/>
      <c r="LBB8" s="341"/>
      <c r="LBC8" s="342"/>
      <c r="LBD8" s="339"/>
      <c r="LBE8" s="338"/>
      <c r="LBF8" s="338"/>
      <c r="LBG8" s="339"/>
      <c r="LBH8" s="340"/>
      <c r="LBI8" s="341"/>
      <c r="LBJ8" s="342"/>
      <c r="LBK8" s="339"/>
      <c r="LBL8" s="338"/>
      <c r="LBM8" s="338"/>
      <c r="LBN8" s="339"/>
      <c r="LBO8" s="340"/>
      <c r="LBP8" s="341"/>
      <c r="LBQ8" s="342"/>
      <c r="LBR8" s="339"/>
      <c r="LBS8" s="338"/>
      <c r="LBT8" s="338"/>
      <c r="LBU8" s="339"/>
      <c r="LBV8" s="340"/>
      <c r="LBW8" s="341"/>
      <c r="LBX8" s="342"/>
      <c r="LBY8" s="339"/>
      <c r="LBZ8" s="338"/>
      <c r="LCA8" s="338"/>
      <c r="LCB8" s="339"/>
      <c r="LCC8" s="340"/>
      <c r="LCD8" s="341"/>
      <c r="LCE8" s="342"/>
      <c r="LCF8" s="339"/>
      <c r="LCG8" s="338"/>
      <c r="LCH8" s="338"/>
      <c r="LCI8" s="339"/>
      <c r="LCJ8" s="340"/>
      <c r="LCK8" s="341"/>
      <c r="LCL8" s="342"/>
      <c r="LCM8" s="339"/>
      <c r="LCN8" s="338"/>
      <c r="LCO8" s="338"/>
      <c r="LCP8" s="339"/>
      <c r="LCQ8" s="340"/>
      <c r="LCR8" s="341"/>
      <c r="LCS8" s="342"/>
      <c r="LCT8" s="339"/>
      <c r="LCU8" s="338"/>
      <c r="LCV8" s="338"/>
      <c r="LCW8" s="339"/>
      <c r="LCX8" s="340"/>
      <c r="LCY8" s="341"/>
      <c r="LCZ8" s="342"/>
      <c r="LDA8" s="339"/>
      <c r="LDB8" s="338"/>
      <c r="LDC8" s="338"/>
      <c r="LDD8" s="339"/>
      <c r="LDE8" s="340"/>
      <c r="LDF8" s="341"/>
      <c r="LDG8" s="342"/>
      <c r="LDH8" s="339"/>
      <c r="LDI8" s="338"/>
      <c r="LDJ8" s="338"/>
      <c r="LDK8" s="339"/>
      <c r="LDL8" s="340"/>
      <c r="LDM8" s="341"/>
      <c r="LDN8" s="342"/>
      <c r="LDO8" s="339"/>
      <c r="LDP8" s="338"/>
      <c r="LDQ8" s="338"/>
      <c r="LDR8" s="339"/>
      <c r="LDS8" s="340"/>
      <c r="LDT8" s="341"/>
      <c r="LDU8" s="342"/>
      <c r="LDV8" s="339"/>
      <c r="LDW8" s="338"/>
      <c r="LDX8" s="338"/>
      <c r="LDY8" s="339"/>
      <c r="LDZ8" s="340"/>
      <c r="LEA8" s="341"/>
      <c r="LEB8" s="342"/>
      <c r="LEC8" s="339"/>
      <c r="LED8" s="338"/>
      <c r="LEE8" s="338"/>
      <c r="LEF8" s="339"/>
      <c r="LEG8" s="340"/>
      <c r="LEH8" s="341"/>
      <c r="LEI8" s="342"/>
      <c r="LEJ8" s="339"/>
      <c r="LEK8" s="338"/>
      <c r="LEL8" s="338"/>
      <c r="LEM8" s="339"/>
      <c r="LEN8" s="340"/>
      <c r="LEO8" s="341"/>
      <c r="LEP8" s="342"/>
      <c r="LEQ8" s="339"/>
      <c r="LER8" s="338"/>
      <c r="LES8" s="338"/>
      <c r="LET8" s="339"/>
      <c r="LEU8" s="340"/>
      <c r="LEV8" s="341"/>
      <c r="LEW8" s="342"/>
      <c r="LEX8" s="339"/>
      <c r="LEY8" s="338"/>
      <c r="LEZ8" s="338"/>
      <c r="LFA8" s="339"/>
      <c r="LFB8" s="340"/>
      <c r="LFC8" s="341"/>
      <c r="LFD8" s="342"/>
      <c r="LFE8" s="339"/>
      <c r="LFF8" s="338"/>
      <c r="LFG8" s="338"/>
      <c r="LFH8" s="339"/>
      <c r="LFI8" s="340"/>
      <c r="LFJ8" s="341"/>
      <c r="LFK8" s="342"/>
      <c r="LFL8" s="339"/>
      <c r="LFM8" s="338"/>
      <c r="LFN8" s="338"/>
      <c r="LFO8" s="339"/>
      <c r="LFP8" s="340"/>
      <c r="LFQ8" s="341"/>
      <c r="LFR8" s="342"/>
      <c r="LFS8" s="339"/>
      <c r="LFT8" s="338"/>
      <c r="LFU8" s="338"/>
      <c r="LFV8" s="339"/>
      <c r="LFW8" s="340"/>
      <c r="LFX8" s="341"/>
      <c r="LFY8" s="342"/>
      <c r="LFZ8" s="339"/>
      <c r="LGA8" s="338"/>
      <c r="LGB8" s="338"/>
      <c r="LGC8" s="339"/>
      <c r="LGD8" s="340"/>
      <c r="LGE8" s="341"/>
      <c r="LGF8" s="342"/>
      <c r="LGG8" s="339"/>
      <c r="LGH8" s="338"/>
      <c r="LGI8" s="338"/>
      <c r="LGJ8" s="339"/>
      <c r="LGK8" s="340"/>
      <c r="LGL8" s="341"/>
      <c r="LGM8" s="342"/>
      <c r="LGN8" s="339"/>
      <c r="LGO8" s="338"/>
      <c r="LGP8" s="338"/>
      <c r="LGQ8" s="339"/>
      <c r="LGR8" s="340"/>
      <c r="LGS8" s="341"/>
      <c r="LGT8" s="342"/>
      <c r="LGU8" s="339"/>
      <c r="LGV8" s="338"/>
      <c r="LGW8" s="338"/>
      <c r="LGX8" s="339"/>
      <c r="LGY8" s="340"/>
      <c r="LGZ8" s="341"/>
      <c r="LHA8" s="342"/>
      <c r="LHB8" s="339"/>
      <c r="LHC8" s="338"/>
      <c r="LHD8" s="338"/>
      <c r="LHE8" s="339"/>
      <c r="LHF8" s="340"/>
      <c r="LHG8" s="341"/>
      <c r="LHH8" s="342"/>
      <c r="LHI8" s="339"/>
      <c r="LHJ8" s="338"/>
      <c r="LHK8" s="338"/>
      <c r="LHL8" s="339"/>
      <c r="LHM8" s="340"/>
      <c r="LHN8" s="341"/>
      <c r="LHO8" s="342"/>
      <c r="LHP8" s="339"/>
      <c r="LHQ8" s="338"/>
      <c r="LHR8" s="338"/>
      <c r="LHS8" s="339"/>
      <c r="LHT8" s="340"/>
      <c r="LHU8" s="341"/>
      <c r="LHV8" s="342"/>
      <c r="LHW8" s="339"/>
      <c r="LHX8" s="338"/>
      <c r="LHY8" s="338"/>
      <c r="LHZ8" s="339"/>
      <c r="LIA8" s="340"/>
      <c r="LIB8" s="341"/>
      <c r="LIC8" s="342"/>
      <c r="LID8" s="339"/>
      <c r="LIE8" s="338"/>
      <c r="LIF8" s="338"/>
      <c r="LIG8" s="339"/>
      <c r="LIH8" s="340"/>
      <c r="LII8" s="341"/>
      <c r="LIJ8" s="342"/>
      <c r="LIK8" s="339"/>
      <c r="LIL8" s="338"/>
      <c r="LIM8" s="338"/>
      <c r="LIN8" s="339"/>
      <c r="LIO8" s="340"/>
      <c r="LIP8" s="341"/>
      <c r="LIQ8" s="342"/>
      <c r="LIR8" s="339"/>
      <c r="LIS8" s="338"/>
      <c r="LIT8" s="338"/>
      <c r="LIU8" s="339"/>
      <c r="LIV8" s="340"/>
      <c r="LIW8" s="341"/>
      <c r="LIX8" s="342"/>
      <c r="LIY8" s="339"/>
      <c r="LIZ8" s="338"/>
      <c r="LJA8" s="338"/>
      <c r="LJB8" s="339"/>
      <c r="LJC8" s="340"/>
      <c r="LJD8" s="341"/>
      <c r="LJE8" s="342"/>
      <c r="LJF8" s="339"/>
      <c r="LJG8" s="338"/>
      <c r="LJH8" s="338"/>
      <c r="LJI8" s="339"/>
      <c r="LJJ8" s="340"/>
      <c r="LJK8" s="341"/>
      <c r="LJL8" s="342"/>
      <c r="LJM8" s="339"/>
      <c r="LJN8" s="338"/>
      <c r="LJO8" s="338"/>
      <c r="LJP8" s="339"/>
      <c r="LJQ8" s="340"/>
      <c r="LJR8" s="341"/>
      <c r="LJS8" s="342"/>
      <c r="LJT8" s="339"/>
      <c r="LJU8" s="338"/>
      <c r="LJV8" s="338"/>
      <c r="LJW8" s="339"/>
      <c r="LJX8" s="340"/>
      <c r="LJY8" s="341"/>
      <c r="LJZ8" s="342"/>
      <c r="LKA8" s="339"/>
      <c r="LKB8" s="338"/>
      <c r="LKC8" s="338"/>
      <c r="LKD8" s="339"/>
      <c r="LKE8" s="340"/>
      <c r="LKF8" s="341"/>
      <c r="LKG8" s="342"/>
      <c r="LKH8" s="339"/>
      <c r="LKI8" s="338"/>
      <c r="LKJ8" s="338"/>
      <c r="LKK8" s="339"/>
      <c r="LKL8" s="340"/>
      <c r="LKM8" s="341"/>
      <c r="LKN8" s="342"/>
      <c r="LKO8" s="339"/>
      <c r="LKP8" s="338"/>
      <c r="LKQ8" s="338"/>
      <c r="LKR8" s="339"/>
      <c r="LKS8" s="340"/>
      <c r="LKT8" s="341"/>
      <c r="LKU8" s="342"/>
      <c r="LKV8" s="339"/>
      <c r="LKW8" s="338"/>
      <c r="LKX8" s="338"/>
      <c r="LKY8" s="339"/>
      <c r="LKZ8" s="340"/>
      <c r="LLA8" s="341"/>
      <c r="LLB8" s="342"/>
      <c r="LLC8" s="339"/>
      <c r="LLD8" s="338"/>
      <c r="LLE8" s="338"/>
      <c r="LLF8" s="339"/>
      <c r="LLG8" s="340"/>
      <c r="LLH8" s="341"/>
      <c r="LLI8" s="342"/>
      <c r="LLJ8" s="339"/>
      <c r="LLK8" s="338"/>
      <c r="LLL8" s="338"/>
      <c r="LLM8" s="339"/>
      <c r="LLN8" s="340"/>
      <c r="LLO8" s="341"/>
      <c r="LLP8" s="342"/>
      <c r="LLQ8" s="339"/>
      <c r="LLR8" s="338"/>
      <c r="LLS8" s="338"/>
      <c r="LLT8" s="339"/>
      <c r="LLU8" s="340"/>
      <c r="LLV8" s="341"/>
      <c r="LLW8" s="342"/>
      <c r="LLX8" s="339"/>
      <c r="LLY8" s="338"/>
      <c r="LLZ8" s="338"/>
      <c r="LMA8" s="339"/>
      <c r="LMB8" s="340"/>
      <c r="LMC8" s="341"/>
      <c r="LMD8" s="342"/>
      <c r="LME8" s="339"/>
      <c r="LMF8" s="338"/>
      <c r="LMG8" s="338"/>
      <c r="LMH8" s="339"/>
      <c r="LMI8" s="340"/>
      <c r="LMJ8" s="341"/>
      <c r="LMK8" s="342"/>
      <c r="LML8" s="339"/>
      <c r="LMM8" s="338"/>
      <c r="LMN8" s="338"/>
      <c r="LMO8" s="339"/>
      <c r="LMP8" s="340"/>
      <c r="LMQ8" s="341"/>
      <c r="LMR8" s="342"/>
      <c r="LMS8" s="339"/>
      <c r="LMT8" s="338"/>
      <c r="LMU8" s="338"/>
      <c r="LMV8" s="339"/>
      <c r="LMW8" s="340"/>
      <c r="LMX8" s="341"/>
      <c r="LMY8" s="342"/>
      <c r="LMZ8" s="339"/>
      <c r="LNA8" s="338"/>
      <c r="LNB8" s="338"/>
      <c r="LNC8" s="339"/>
      <c r="LND8" s="340"/>
      <c r="LNE8" s="341"/>
      <c r="LNF8" s="342"/>
      <c r="LNG8" s="339"/>
      <c r="LNH8" s="338"/>
      <c r="LNI8" s="338"/>
      <c r="LNJ8" s="339"/>
      <c r="LNK8" s="340"/>
      <c r="LNL8" s="341"/>
      <c r="LNM8" s="342"/>
      <c r="LNN8" s="339"/>
      <c r="LNO8" s="338"/>
      <c r="LNP8" s="338"/>
      <c r="LNQ8" s="339"/>
      <c r="LNR8" s="340"/>
      <c r="LNS8" s="341"/>
      <c r="LNT8" s="342"/>
      <c r="LNU8" s="339"/>
      <c r="LNV8" s="338"/>
      <c r="LNW8" s="338"/>
      <c r="LNX8" s="339"/>
      <c r="LNY8" s="340"/>
      <c r="LNZ8" s="341"/>
      <c r="LOA8" s="342"/>
      <c r="LOB8" s="339"/>
      <c r="LOC8" s="338"/>
      <c r="LOD8" s="338"/>
      <c r="LOE8" s="339"/>
      <c r="LOF8" s="340"/>
      <c r="LOG8" s="341"/>
      <c r="LOH8" s="342"/>
      <c r="LOI8" s="339"/>
      <c r="LOJ8" s="338"/>
      <c r="LOK8" s="338"/>
      <c r="LOL8" s="339"/>
      <c r="LOM8" s="340"/>
      <c r="LON8" s="341"/>
      <c r="LOO8" s="342"/>
      <c r="LOP8" s="339"/>
      <c r="LOQ8" s="338"/>
      <c r="LOR8" s="338"/>
      <c r="LOS8" s="339"/>
      <c r="LOT8" s="340"/>
      <c r="LOU8" s="341"/>
      <c r="LOV8" s="342"/>
      <c r="LOW8" s="339"/>
      <c r="LOX8" s="338"/>
      <c r="LOY8" s="338"/>
      <c r="LOZ8" s="339"/>
      <c r="LPA8" s="340"/>
      <c r="LPB8" s="341"/>
      <c r="LPC8" s="342"/>
      <c r="LPD8" s="339"/>
      <c r="LPE8" s="338"/>
      <c r="LPF8" s="338"/>
      <c r="LPG8" s="339"/>
      <c r="LPH8" s="340"/>
      <c r="LPI8" s="341"/>
      <c r="LPJ8" s="342"/>
      <c r="LPK8" s="339"/>
      <c r="LPL8" s="338"/>
      <c r="LPM8" s="338"/>
      <c r="LPN8" s="339"/>
      <c r="LPO8" s="340"/>
      <c r="LPP8" s="341"/>
      <c r="LPQ8" s="342"/>
      <c r="LPR8" s="339"/>
      <c r="LPS8" s="338"/>
      <c r="LPT8" s="338"/>
      <c r="LPU8" s="339"/>
      <c r="LPV8" s="340"/>
      <c r="LPW8" s="341"/>
      <c r="LPX8" s="342"/>
      <c r="LPY8" s="339"/>
      <c r="LPZ8" s="338"/>
      <c r="LQA8" s="338"/>
      <c r="LQB8" s="339"/>
      <c r="LQC8" s="340"/>
      <c r="LQD8" s="341"/>
      <c r="LQE8" s="342"/>
      <c r="LQF8" s="339"/>
      <c r="LQG8" s="338"/>
      <c r="LQH8" s="338"/>
      <c r="LQI8" s="339"/>
      <c r="LQJ8" s="340"/>
      <c r="LQK8" s="341"/>
      <c r="LQL8" s="342"/>
      <c r="LQM8" s="339"/>
      <c r="LQN8" s="338"/>
      <c r="LQO8" s="338"/>
      <c r="LQP8" s="339"/>
      <c r="LQQ8" s="340"/>
      <c r="LQR8" s="341"/>
      <c r="LQS8" s="342"/>
      <c r="LQT8" s="339"/>
      <c r="LQU8" s="338"/>
      <c r="LQV8" s="338"/>
      <c r="LQW8" s="339"/>
      <c r="LQX8" s="340"/>
      <c r="LQY8" s="341"/>
      <c r="LQZ8" s="342"/>
      <c r="LRA8" s="339"/>
      <c r="LRB8" s="338"/>
      <c r="LRC8" s="338"/>
      <c r="LRD8" s="339"/>
      <c r="LRE8" s="340"/>
      <c r="LRF8" s="341"/>
      <c r="LRG8" s="342"/>
      <c r="LRH8" s="339"/>
      <c r="LRI8" s="338"/>
      <c r="LRJ8" s="338"/>
      <c r="LRK8" s="339"/>
      <c r="LRL8" s="340"/>
      <c r="LRM8" s="341"/>
      <c r="LRN8" s="342"/>
      <c r="LRO8" s="339"/>
      <c r="LRP8" s="338"/>
      <c r="LRQ8" s="338"/>
      <c r="LRR8" s="339"/>
      <c r="LRS8" s="340"/>
      <c r="LRT8" s="341"/>
      <c r="LRU8" s="342"/>
      <c r="LRV8" s="339"/>
      <c r="LRW8" s="338"/>
      <c r="LRX8" s="338"/>
      <c r="LRY8" s="339"/>
      <c r="LRZ8" s="340"/>
      <c r="LSA8" s="341"/>
      <c r="LSB8" s="342"/>
      <c r="LSC8" s="339"/>
      <c r="LSD8" s="338"/>
      <c r="LSE8" s="338"/>
      <c r="LSF8" s="339"/>
      <c r="LSG8" s="340"/>
      <c r="LSH8" s="341"/>
      <c r="LSI8" s="342"/>
      <c r="LSJ8" s="339"/>
      <c r="LSK8" s="338"/>
      <c r="LSL8" s="338"/>
      <c r="LSM8" s="339"/>
      <c r="LSN8" s="340"/>
      <c r="LSO8" s="341"/>
      <c r="LSP8" s="342"/>
      <c r="LSQ8" s="339"/>
      <c r="LSR8" s="338"/>
      <c r="LSS8" s="338"/>
      <c r="LST8" s="339"/>
      <c r="LSU8" s="340"/>
      <c r="LSV8" s="341"/>
      <c r="LSW8" s="342"/>
      <c r="LSX8" s="339"/>
      <c r="LSY8" s="338"/>
      <c r="LSZ8" s="338"/>
      <c r="LTA8" s="339"/>
      <c r="LTB8" s="340"/>
      <c r="LTC8" s="341"/>
      <c r="LTD8" s="342"/>
      <c r="LTE8" s="339"/>
      <c r="LTF8" s="338"/>
      <c r="LTG8" s="338"/>
      <c r="LTH8" s="339"/>
      <c r="LTI8" s="340"/>
      <c r="LTJ8" s="341"/>
      <c r="LTK8" s="342"/>
      <c r="LTL8" s="339"/>
      <c r="LTM8" s="338"/>
      <c r="LTN8" s="338"/>
      <c r="LTO8" s="339"/>
      <c r="LTP8" s="340"/>
      <c r="LTQ8" s="341"/>
      <c r="LTR8" s="342"/>
      <c r="LTS8" s="339"/>
      <c r="LTT8" s="338"/>
      <c r="LTU8" s="338"/>
      <c r="LTV8" s="339"/>
      <c r="LTW8" s="340"/>
      <c r="LTX8" s="341"/>
      <c r="LTY8" s="342"/>
      <c r="LTZ8" s="339"/>
      <c r="LUA8" s="338"/>
      <c r="LUB8" s="338"/>
      <c r="LUC8" s="339"/>
      <c r="LUD8" s="340"/>
      <c r="LUE8" s="341"/>
      <c r="LUF8" s="342"/>
      <c r="LUG8" s="339"/>
      <c r="LUH8" s="338"/>
      <c r="LUI8" s="338"/>
      <c r="LUJ8" s="339"/>
      <c r="LUK8" s="340"/>
      <c r="LUL8" s="341"/>
      <c r="LUM8" s="342"/>
      <c r="LUN8" s="339"/>
      <c r="LUO8" s="338"/>
      <c r="LUP8" s="338"/>
      <c r="LUQ8" s="339"/>
      <c r="LUR8" s="340"/>
      <c r="LUS8" s="341"/>
      <c r="LUT8" s="342"/>
      <c r="LUU8" s="339"/>
      <c r="LUV8" s="338"/>
      <c r="LUW8" s="338"/>
      <c r="LUX8" s="339"/>
      <c r="LUY8" s="340"/>
      <c r="LUZ8" s="341"/>
      <c r="LVA8" s="342"/>
      <c r="LVB8" s="339"/>
      <c r="LVC8" s="338"/>
      <c r="LVD8" s="338"/>
      <c r="LVE8" s="339"/>
      <c r="LVF8" s="340"/>
      <c r="LVG8" s="341"/>
      <c r="LVH8" s="342"/>
      <c r="LVI8" s="339"/>
      <c r="LVJ8" s="338"/>
      <c r="LVK8" s="338"/>
      <c r="LVL8" s="339"/>
      <c r="LVM8" s="340"/>
      <c r="LVN8" s="341"/>
      <c r="LVO8" s="342"/>
      <c r="LVP8" s="339"/>
      <c r="LVQ8" s="338"/>
      <c r="LVR8" s="338"/>
      <c r="LVS8" s="339"/>
      <c r="LVT8" s="340"/>
      <c r="LVU8" s="341"/>
      <c r="LVV8" s="342"/>
      <c r="LVW8" s="339"/>
      <c r="LVX8" s="338"/>
      <c r="LVY8" s="338"/>
      <c r="LVZ8" s="339"/>
      <c r="LWA8" s="340"/>
      <c r="LWB8" s="341"/>
      <c r="LWC8" s="342"/>
      <c r="LWD8" s="339"/>
      <c r="LWE8" s="338"/>
      <c r="LWF8" s="338"/>
      <c r="LWG8" s="339"/>
      <c r="LWH8" s="340"/>
      <c r="LWI8" s="341"/>
      <c r="LWJ8" s="342"/>
      <c r="LWK8" s="339"/>
      <c r="LWL8" s="338"/>
      <c r="LWM8" s="338"/>
      <c r="LWN8" s="339"/>
      <c r="LWO8" s="340"/>
      <c r="LWP8" s="341"/>
      <c r="LWQ8" s="342"/>
      <c r="LWR8" s="339"/>
      <c r="LWS8" s="338"/>
      <c r="LWT8" s="338"/>
      <c r="LWU8" s="339"/>
      <c r="LWV8" s="340"/>
      <c r="LWW8" s="341"/>
      <c r="LWX8" s="342"/>
      <c r="LWY8" s="339"/>
      <c r="LWZ8" s="338"/>
      <c r="LXA8" s="338"/>
      <c r="LXB8" s="339"/>
      <c r="LXC8" s="340"/>
      <c r="LXD8" s="341"/>
      <c r="LXE8" s="342"/>
      <c r="LXF8" s="339"/>
      <c r="LXG8" s="338"/>
      <c r="LXH8" s="338"/>
      <c r="LXI8" s="339"/>
      <c r="LXJ8" s="340"/>
      <c r="LXK8" s="341"/>
      <c r="LXL8" s="342"/>
      <c r="LXM8" s="339"/>
      <c r="LXN8" s="338"/>
      <c r="LXO8" s="338"/>
      <c r="LXP8" s="339"/>
      <c r="LXQ8" s="340"/>
      <c r="LXR8" s="341"/>
      <c r="LXS8" s="342"/>
      <c r="LXT8" s="339"/>
      <c r="LXU8" s="338"/>
      <c r="LXV8" s="338"/>
      <c r="LXW8" s="339"/>
      <c r="LXX8" s="340"/>
      <c r="LXY8" s="341"/>
      <c r="LXZ8" s="342"/>
      <c r="LYA8" s="339"/>
      <c r="LYB8" s="338"/>
      <c r="LYC8" s="338"/>
      <c r="LYD8" s="339"/>
      <c r="LYE8" s="340"/>
      <c r="LYF8" s="341"/>
      <c r="LYG8" s="342"/>
      <c r="LYH8" s="339"/>
      <c r="LYI8" s="338"/>
      <c r="LYJ8" s="338"/>
      <c r="LYK8" s="339"/>
      <c r="LYL8" s="340"/>
      <c r="LYM8" s="341"/>
      <c r="LYN8" s="342"/>
      <c r="LYO8" s="339"/>
      <c r="LYP8" s="338"/>
      <c r="LYQ8" s="338"/>
      <c r="LYR8" s="339"/>
      <c r="LYS8" s="340"/>
      <c r="LYT8" s="341"/>
      <c r="LYU8" s="342"/>
      <c r="LYV8" s="339"/>
      <c r="LYW8" s="338"/>
      <c r="LYX8" s="338"/>
      <c r="LYY8" s="339"/>
      <c r="LYZ8" s="340"/>
      <c r="LZA8" s="341"/>
      <c r="LZB8" s="342"/>
      <c r="LZC8" s="339"/>
      <c r="LZD8" s="338"/>
      <c r="LZE8" s="338"/>
      <c r="LZF8" s="339"/>
      <c r="LZG8" s="340"/>
      <c r="LZH8" s="341"/>
      <c r="LZI8" s="342"/>
      <c r="LZJ8" s="339"/>
      <c r="LZK8" s="338"/>
      <c r="LZL8" s="338"/>
      <c r="LZM8" s="339"/>
      <c r="LZN8" s="340"/>
      <c r="LZO8" s="341"/>
      <c r="LZP8" s="342"/>
      <c r="LZQ8" s="339"/>
      <c r="LZR8" s="338"/>
      <c r="LZS8" s="338"/>
      <c r="LZT8" s="339"/>
      <c r="LZU8" s="340"/>
      <c r="LZV8" s="341"/>
      <c r="LZW8" s="342"/>
      <c r="LZX8" s="339"/>
      <c r="LZY8" s="338"/>
      <c r="LZZ8" s="338"/>
      <c r="MAA8" s="339"/>
      <c r="MAB8" s="340"/>
      <c r="MAC8" s="341"/>
      <c r="MAD8" s="342"/>
      <c r="MAE8" s="339"/>
      <c r="MAF8" s="338"/>
      <c r="MAG8" s="338"/>
      <c r="MAH8" s="339"/>
      <c r="MAI8" s="340"/>
      <c r="MAJ8" s="341"/>
      <c r="MAK8" s="342"/>
      <c r="MAL8" s="339"/>
      <c r="MAM8" s="338"/>
      <c r="MAN8" s="338"/>
      <c r="MAO8" s="339"/>
      <c r="MAP8" s="340"/>
      <c r="MAQ8" s="341"/>
      <c r="MAR8" s="342"/>
      <c r="MAS8" s="339"/>
      <c r="MAT8" s="338"/>
      <c r="MAU8" s="338"/>
      <c r="MAV8" s="339"/>
      <c r="MAW8" s="340"/>
      <c r="MAX8" s="341"/>
      <c r="MAY8" s="342"/>
      <c r="MAZ8" s="339"/>
      <c r="MBA8" s="338"/>
      <c r="MBB8" s="338"/>
      <c r="MBC8" s="339"/>
      <c r="MBD8" s="340"/>
      <c r="MBE8" s="341"/>
      <c r="MBF8" s="342"/>
      <c r="MBG8" s="339"/>
      <c r="MBH8" s="338"/>
      <c r="MBI8" s="338"/>
      <c r="MBJ8" s="339"/>
      <c r="MBK8" s="340"/>
      <c r="MBL8" s="341"/>
      <c r="MBM8" s="342"/>
      <c r="MBN8" s="339"/>
      <c r="MBO8" s="338"/>
      <c r="MBP8" s="338"/>
      <c r="MBQ8" s="339"/>
      <c r="MBR8" s="340"/>
      <c r="MBS8" s="341"/>
      <c r="MBT8" s="342"/>
      <c r="MBU8" s="339"/>
      <c r="MBV8" s="338"/>
      <c r="MBW8" s="338"/>
      <c r="MBX8" s="339"/>
      <c r="MBY8" s="340"/>
      <c r="MBZ8" s="341"/>
      <c r="MCA8" s="342"/>
      <c r="MCB8" s="339"/>
      <c r="MCC8" s="338"/>
      <c r="MCD8" s="338"/>
      <c r="MCE8" s="339"/>
      <c r="MCF8" s="340"/>
      <c r="MCG8" s="341"/>
      <c r="MCH8" s="342"/>
      <c r="MCI8" s="339"/>
      <c r="MCJ8" s="338"/>
      <c r="MCK8" s="338"/>
      <c r="MCL8" s="339"/>
      <c r="MCM8" s="340"/>
      <c r="MCN8" s="341"/>
      <c r="MCO8" s="342"/>
      <c r="MCP8" s="339"/>
      <c r="MCQ8" s="338"/>
      <c r="MCR8" s="338"/>
      <c r="MCS8" s="339"/>
      <c r="MCT8" s="340"/>
      <c r="MCU8" s="341"/>
      <c r="MCV8" s="342"/>
      <c r="MCW8" s="339"/>
      <c r="MCX8" s="338"/>
      <c r="MCY8" s="338"/>
      <c r="MCZ8" s="339"/>
      <c r="MDA8" s="340"/>
      <c r="MDB8" s="341"/>
      <c r="MDC8" s="342"/>
      <c r="MDD8" s="339"/>
      <c r="MDE8" s="338"/>
      <c r="MDF8" s="338"/>
      <c r="MDG8" s="339"/>
      <c r="MDH8" s="340"/>
      <c r="MDI8" s="341"/>
      <c r="MDJ8" s="342"/>
      <c r="MDK8" s="339"/>
      <c r="MDL8" s="338"/>
      <c r="MDM8" s="338"/>
      <c r="MDN8" s="339"/>
      <c r="MDO8" s="340"/>
      <c r="MDP8" s="341"/>
      <c r="MDQ8" s="342"/>
      <c r="MDR8" s="339"/>
      <c r="MDS8" s="338"/>
      <c r="MDT8" s="338"/>
      <c r="MDU8" s="339"/>
      <c r="MDV8" s="340"/>
      <c r="MDW8" s="341"/>
      <c r="MDX8" s="342"/>
      <c r="MDY8" s="339"/>
      <c r="MDZ8" s="338"/>
      <c r="MEA8" s="338"/>
      <c r="MEB8" s="339"/>
      <c r="MEC8" s="340"/>
      <c r="MED8" s="341"/>
      <c r="MEE8" s="342"/>
      <c r="MEF8" s="339"/>
      <c r="MEG8" s="338"/>
      <c r="MEH8" s="338"/>
      <c r="MEI8" s="339"/>
      <c r="MEJ8" s="340"/>
      <c r="MEK8" s="341"/>
      <c r="MEL8" s="342"/>
      <c r="MEM8" s="339"/>
      <c r="MEN8" s="338"/>
      <c r="MEO8" s="338"/>
      <c r="MEP8" s="339"/>
      <c r="MEQ8" s="340"/>
      <c r="MER8" s="341"/>
      <c r="MES8" s="342"/>
      <c r="MET8" s="339"/>
      <c r="MEU8" s="338"/>
      <c r="MEV8" s="338"/>
      <c r="MEW8" s="339"/>
      <c r="MEX8" s="340"/>
      <c r="MEY8" s="341"/>
      <c r="MEZ8" s="342"/>
      <c r="MFA8" s="339"/>
      <c r="MFB8" s="338"/>
      <c r="MFC8" s="338"/>
      <c r="MFD8" s="339"/>
      <c r="MFE8" s="340"/>
      <c r="MFF8" s="341"/>
      <c r="MFG8" s="342"/>
      <c r="MFH8" s="339"/>
      <c r="MFI8" s="338"/>
      <c r="MFJ8" s="338"/>
      <c r="MFK8" s="339"/>
      <c r="MFL8" s="340"/>
      <c r="MFM8" s="341"/>
      <c r="MFN8" s="342"/>
      <c r="MFO8" s="339"/>
      <c r="MFP8" s="338"/>
      <c r="MFQ8" s="338"/>
      <c r="MFR8" s="339"/>
      <c r="MFS8" s="340"/>
      <c r="MFT8" s="341"/>
      <c r="MFU8" s="342"/>
      <c r="MFV8" s="339"/>
      <c r="MFW8" s="338"/>
      <c r="MFX8" s="338"/>
      <c r="MFY8" s="339"/>
      <c r="MFZ8" s="340"/>
      <c r="MGA8" s="341"/>
      <c r="MGB8" s="342"/>
      <c r="MGC8" s="339"/>
      <c r="MGD8" s="338"/>
      <c r="MGE8" s="338"/>
      <c r="MGF8" s="339"/>
      <c r="MGG8" s="340"/>
      <c r="MGH8" s="341"/>
      <c r="MGI8" s="342"/>
      <c r="MGJ8" s="339"/>
      <c r="MGK8" s="338"/>
      <c r="MGL8" s="338"/>
      <c r="MGM8" s="339"/>
      <c r="MGN8" s="340"/>
      <c r="MGO8" s="341"/>
      <c r="MGP8" s="342"/>
      <c r="MGQ8" s="339"/>
      <c r="MGR8" s="338"/>
      <c r="MGS8" s="338"/>
      <c r="MGT8" s="339"/>
      <c r="MGU8" s="340"/>
      <c r="MGV8" s="341"/>
      <c r="MGW8" s="342"/>
      <c r="MGX8" s="339"/>
      <c r="MGY8" s="338"/>
      <c r="MGZ8" s="338"/>
      <c r="MHA8" s="339"/>
      <c r="MHB8" s="340"/>
      <c r="MHC8" s="341"/>
      <c r="MHD8" s="342"/>
      <c r="MHE8" s="339"/>
      <c r="MHF8" s="338"/>
      <c r="MHG8" s="338"/>
      <c r="MHH8" s="339"/>
      <c r="MHI8" s="340"/>
      <c r="MHJ8" s="341"/>
      <c r="MHK8" s="342"/>
      <c r="MHL8" s="339"/>
      <c r="MHM8" s="338"/>
      <c r="MHN8" s="338"/>
      <c r="MHO8" s="339"/>
      <c r="MHP8" s="340"/>
      <c r="MHQ8" s="341"/>
      <c r="MHR8" s="342"/>
      <c r="MHS8" s="339"/>
      <c r="MHT8" s="338"/>
      <c r="MHU8" s="338"/>
      <c r="MHV8" s="339"/>
      <c r="MHW8" s="340"/>
      <c r="MHX8" s="341"/>
      <c r="MHY8" s="342"/>
      <c r="MHZ8" s="339"/>
      <c r="MIA8" s="338"/>
      <c r="MIB8" s="338"/>
      <c r="MIC8" s="339"/>
      <c r="MID8" s="340"/>
      <c r="MIE8" s="341"/>
      <c r="MIF8" s="342"/>
      <c r="MIG8" s="339"/>
      <c r="MIH8" s="338"/>
      <c r="MII8" s="338"/>
      <c r="MIJ8" s="339"/>
      <c r="MIK8" s="340"/>
      <c r="MIL8" s="341"/>
      <c r="MIM8" s="342"/>
      <c r="MIN8" s="339"/>
      <c r="MIO8" s="338"/>
      <c r="MIP8" s="338"/>
      <c r="MIQ8" s="339"/>
      <c r="MIR8" s="340"/>
      <c r="MIS8" s="341"/>
      <c r="MIT8" s="342"/>
      <c r="MIU8" s="339"/>
      <c r="MIV8" s="338"/>
      <c r="MIW8" s="338"/>
      <c r="MIX8" s="339"/>
      <c r="MIY8" s="340"/>
      <c r="MIZ8" s="341"/>
      <c r="MJA8" s="342"/>
      <c r="MJB8" s="339"/>
      <c r="MJC8" s="338"/>
      <c r="MJD8" s="338"/>
      <c r="MJE8" s="339"/>
      <c r="MJF8" s="340"/>
      <c r="MJG8" s="341"/>
      <c r="MJH8" s="342"/>
      <c r="MJI8" s="339"/>
      <c r="MJJ8" s="338"/>
      <c r="MJK8" s="338"/>
      <c r="MJL8" s="339"/>
      <c r="MJM8" s="340"/>
      <c r="MJN8" s="341"/>
      <c r="MJO8" s="342"/>
      <c r="MJP8" s="339"/>
      <c r="MJQ8" s="338"/>
      <c r="MJR8" s="338"/>
      <c r="MJS8" s="339"/>
      <c r="MJT8" s="340"/>
      <c r="MJU8" s="341"/>
      <c r="MJV8" s="342"/>
      <c r="MJW8" s="339"/>
      <c r="MJX8" s="338"/>
      <c r="MJY8" s="338"/>
      <c r="MJZ8" s="339"/>
      <c r="MKA8" s="340"/>
      <c r="MKB8" s="341"/>
      <c r="MKC8" s="342"/>
      <c r="MKD8" s="339"/>
      <c r="MKE8" s="338"/>
      <c r="MKF8" s="338"/>
      <c r="MKG8" s="339"/>
      <c r="MKH8" s="340"/>
      <c r="MKI8" s="341"/>
      <c r="MKJ8" s="342"/>
      <c r="MKK8" s="339"/>
      <c r="MKL8" s="338"/>
      <c r="MKM8" s="338"/>
      <c r="MKN8" s="339"/>
      <c r="MKO8" s="340"/>
      <c r="MKP8" s="341"/>
      <c r="MKQ8" s="342"/>
      <c r="MKR8" s="339"/>
      <c r="MKS8" s="338"/>
      <c r="MKT8" s="338"/>
      <c r="MKU8" s="339"/>
      <c r="MKV8" s="340"/>
      <c r="MKW8" s="341"/>
      <c r="MKX8" s="342"/>
      <c r="MKY8" s="339"/>
      <c r="MKZ8" s="338"/>
      <c r="MLA8" s="338"/>
      <c r="MLB8" s="339"/>
      <c r="MLC8" s="340"/>
      <c r="MLD8" s="341"/>
      <c r="MLE8" s="342"/>
      <c r="MLF8" s="339"/>
      <c r="MLG8" s="338"/>
      <c r="MLH8" s="338"/>
      <c r="MLI8" s="339"/>
      <c r="MLJ8" s="340"/>
      <c r="MLK8" s="341"/>
      <c r="MLL8" s="342"/>
      <c r="MLM8" s="339"/>
      <c r="MLN8" s="338"/>
      <c r="MLO8" s="338"/>
      <c r="MLP8" s="339"/>
      <c r="MLQ8" s="340"/>
      <c r="MLR8" s="341"/>
      <c r="MLS8" s="342"/>
      <c r="MLT8" s="339"/>
      <c r="MLU8" s="338"/>
      <c r="MLV8" s="338"/>
      <c r="MLW8" s="339"/>
      <c r="MLX8" s="340"/>
      <c r="MLY8" s="341"/>
      <c r="MLZ8" s="342"/>
      <c r="MMA8" s="339"/>
      <c r="MMB8" s="338"/>
      <c r="MMC8" s="338"/>
      <c r="MMD8" s="339"/>
      <c r="MME8" s="340"/>
      <c r="MMF8" s="341"/>
      <c r="MMG8" s="342"/>
      <c r="MMH8" s="339"/>
      <c r="MMI8" s="338"/>
      <c r="MMJ8" s="338"/>
      <c r="MMK8" s="339"/>
      <c r="MML8" s="340"/>
      <c r="MMM8" s="341"/>
      <c r="MMN8" s="342"/>
      <c r="MMO8" s="339"/>
      <c r="MMP8" s="338"/>
      <c r="MMQ8" s="338"/>
      <c r="MMR8" s="339"/>
      <c r="MMS8" s="340"/>
      <c r="MMT8" s="341"/>
      <c r="MMU8" s="342"/>
      <c r="MMV8" s="339"/>
      <c r="MMW8" s="338"/>
      <c r="MMX8" s="338"/>
      <c r="MMY8" s="339"/>
      <c r="MMZ8" s="340"/>
      <c r="MNA8" s="341"/>
      <c r="MNB8" s="342"/>
      <c r="MNC8" s="339"/>
      <c r="MND8" s="338"/>
      <c r="MNE8" s="338"/>
      <c r="MNF8" s="339"/>
      <c r="MNG8" s="340"/>
      <c r="MNH8" s="341"/>
      <c r="MNI8" s="342"/>
      <c r="MNJ8" s="339"/>
      <c r="MNK8" s="338"/>
      <c r="MNL8" s="338"/>
      <c r="MNM8" s="339"/>
      <c r="MNN8" s="340"/>
      <c r="MNO8" s="341"/>
      <c r="MNP8" s="342"/>
      <c r="MNQ8" s="339"/>
      <c r="MNR8" s="338"/>
      <c r="MNS8" s="338"/>
      <c r="MNT8" s="339"/>
      <c r="MNU8" s="340"/>
      <c r="MNV8" s="341"/>
      <c r="MNW8" s="342"/>
      <c r="MNX8" s="339"/>
      <c r="MNY8" s="338"/>
      <c r="MNZ8" s="338"/>
      <c r="MOA8" s="339"/>
      <c r="MOB8" s="340"/>
      <c r="MOC8" s="341"/>
      <c r="MOD8" s="342"/>
      <c r="MOE8" s="339"/>
      <c r="MOF8" s="338"/>
      <c r="MOG8" s="338"/>
      <c r="MOH8" s="339"/>
      <c r="MOI8" s="340"/>
      <c r="MOJ8" s="341"/>
      <c r="MOK8" s="342"/>
      <c r="MOL8" s="339"/>
      <c r="MOM8" s="338"/>
      <c r="MON8" s="338"/>
      <c r="MOO8" s="339"/>
      <c r="MOP8" s="340"/>
      <c r="MOQ8" s="341"/>
      <c r="MOR8" s="342"/>
      <c r="MOS8" s="339"/>
      <c r="MOT8" s="338"/>
      <c r="MOU8" s="338"/>
      <c r="MOV8" s="339"/>
      <c r="MOW8" s="340"/>
      <c r="MOX8" s="341"/>
      <c r="MOY8" s="342"/>
      <c r="MOZ8" s="339"/>
      <c r="MPA8" s="338"/>
      <c r="MPB8" s="338"/>
      <c r="MPC8" s="339"/>
      <c r="MPD8" s="340"/>
      <c r="MPE8" s="341"/>
      <c r="MPF8" s="342"/>
      <c r="MPG8" s="339"/>
      <c r="MPH8" s="338"/>
      <c r="MPI8" s="338"/>
      <c r="MPJ8" s="339"/>
      <c r="MPK8" s="340"/>
      <c r="MPL8" s="341"/>
      <c r="MPM8" s="342"/>
      <c r="MPN8" s="339"/>
      <c r="MPO8" s="338"/>
      <c r="MPP8" s="338"/>
      <c r="MPQ8" s="339"/>
      <c r="MPR8" s="340"/>
      <c r="MPS8" s="341"/>
      <c r="MPT8" s="342"/>
      <c r="MPU8" s="339"/>
      <c r="MPV8" s="338"/>
      <c r="MPW8" s="338"/>
      <c r="MPX8" s="339"/>
      <c r="MPY8" s="340"/>
      <c r="MPZ8" s="341"/>
      <c r="MQA8" s="342"/>
      <c r="MQB8" s="339"/>
      <c r="MQC8" s="338"/>
      <c r="MQD8" s="338"/>
      <c r="MQE8" s="339"/>
      <c r="MQF8" s="340"/>
      <c r="MQG8" s="341"/>
      <c r="MQH8" s="342"/>
      <c r="MQI8" s="339"/>
      <c r="MQJ8" s="338"/>
      <c r="MQK8" s="338"/>
      <c r="MQL8" s="339"/>
      <c r="MQM8" s="340"/>
      <c r="MQN8" s="341"/>
      <c r="MQO8" s="342"/>
      <c r="MQP8" s="339"/>
      <c r="MQQ8" s="338"/>
      <c r="MQR8" s="338"/>
      <c r="MQS8" s="339"/>
      <c r="MQT8" s="340"/>
      <c r="MQU8" s="341"/>
      <c r="MQV8" s="342"/>
      <c r="MQW8" s="339"/>
      <c r="MQX8" s="338"/>
      <c r="MQY8" s="338"/>
      <c r="MQZ8" s="339"/>
      <c r="MRA8" s="340"/>
      <c r="MRB8" s="341"/>
      <c r="MRC8" s="342"/>
      <c r="MRD8" s="339"/>
      <c r="MRE8" s="338"/>
      <c r="MRF8" s="338"/>
      <c r="MRG8" s="339"/>
      <c r="MRH8" s="340"/>
      <c r="MRI8" s="341"/>
      <c r="MRJ8" s="342"/>
      <c r="MRK8" s="339"/>
      <c r="MRL8" s="338"/>
      <c r="MRM8" s="338"/>
      <c r="MRN8" s="339"/>
      <c r="MRO8" s="340"/>
      <c r="MRP8" s="341"/>
      <c r="MRQ8" s="342"/>
      <c r="MRR8" s="339"/>
      <c r="MRS8" s="338"/>
      <c r="MRT8" s="338"/>
      <c r="MRU8" s="339"/>
      <c r="MRV8" s="340"/>
      <c r="MRW8" s="341"/>
      <c r="MRX8" s="342"/>
      <c r="MRY8" s="339"/>
      <c r="MRZ8" s="338"/>
      <c r="MSA8" s="338"/>
      <c r="MSB8" s="339"/>
      <c r="MSC8" s="340"/>
      <c r="MSD8" s="341"/>
      <c r="MSE8" s="342"/>
      <c r="MSF8" s="339"/>
      <c r="MSG8" s="338"/>
      <c r="MSH8" s="338"/>
      <c r="MSI8" s="339"/>
      <c r="MSJ8" s="340"/>
      <c r="MSK8" s="341"/>
      <c r="MSL8" s="342"/>
      <c r="MSM8" s="339"/>
      <c r="MSN8" s="338"/>
      <c r="MSO8" s="338"/>
      <c r="MSP8" s="339"/>
      <c r="MSQ8" s="340"/>
      <c r="MSR8" s="341"/>
      <c r="MSS8" s="342"/>
      <c r="MST8" s="339"/>
      <c r="MSU8" s="338"/>
      <c r="MSV8" s="338"/>
      <c r="MSW8" s="339"/>
      <c r="MSX8" s="340"/>
      <c r="MSY8" s="341"/>
      <c r="MSZ8" s="342"/>
      <c r="MTA8" s="339"/>
      <c r="MTB8" s="338"/>
      <c r="MTC8" s="338"/>
      <c r="MTD8" s="339"/>
      <c r="MTE8" s="340"/>
      <c r="MTF8" s="341"/>
      <c r="MTG8" s="342"/>
      <c r="MTH8" s="339"/>
      <c r="MTI8" s="338"/>
      <c r="MTJ8" s="338"/>
      <c r="MTK8" s="339"/>
      <c r="MTL8" s="340"/>
      <c r="MTM8" s="341"/>
      <c r="MTN8" s="342"/>
      <c r="MTO8" s="339"/>
      <c r="MTP8" s="338"/>
      <c r="MTQ8" s="338"/>
      <c r="MTR8" s="339"/>
      <c r="MTS8" s="340"/>
      <c r="MTT8" s="341"/>
      <c r="MTU8" s="342"/>
      <c r="MTV8" s="339"/>
      <c r="MTW8" s="338"/>
      <c r="MTX8" s="338"/>
      <c r="MTY8" s="339"/>
      <c r="MTZ8" s="340"/>
      <c r="MUA8" s="341"/>
      <c r="MUB8" s="342"/>
      <c r="MUC8" s="339"/>
      <c r="MUD8" s="338"/>
      <c r="MUE8" s="338"/>
      <c r="MUF8" s="339"/>
      <c r="MUG8" s="340"/>
      <c r="MUH8" s="341"/>
      <c r="MUI8" s="342"/>
      <c r="MUJ8" s="339"/>
      <c r="MUK8" s="338"/>
      <c r="MUL8" s="338"/>
      <c r="MUM8" s="339"/>
      <c r="MUN8" s="340"/>
      <c r="MUO8" s="341"/>
      <c r="MUP8" s="342"/>
      <c r="MUQ8" s="339"/>
      <c r="MUR8" s="338"/>
      <c r="MUS8" s="338"/>
      <c r="MUT8" s="339"/>
      <c r="MUU8" s="340"/>
      <c r="MUV8" s="341"/>
      <c r="MUW8" s="342"/>
      <c r="MUX8" s="339"/>
      <c r="MUY8" s="338"/>
      <c r="MUZ8" s="338"/>
      <c r="MVA8" s="339"/>
      <c r="MVB8" s="340"/>
      <c r="MVC8" s="341"/>
      <c r="MVD8" s="342"/>
      <c r="MVE8" s="339"/>
      <c r="MVF8" s="338"/>
      <c r="MVG8" s="338"/>
      <c r="MVH8" s="339"/>
      <c r="MVI8" s="340"/>
      <c r="MVJ8" s="341"/>
      <c r="MVK8" s="342"/>
      <c r="MVL8" s="339"/>
      <c r="MVM8" s="338"/>
      <c r="MVN8" s="338"/>
      <c r="MVO8" s="339"/>
      <c r="MVP8" s="340"/>
      <c r="MVQ8" s="341"/>
      <c r="MVR8" s="342"/>
      <c r="MVS8" s="339"/>
      <c r="MVT8" s="338"/>
      <c r="MVU8" s="338"/>
      <c r="MVV8" s="339"/>
      <c r="MVW8" s="340"/>
      <c r="MVX8" s="341"/>
      <c r="MVY8" s="342"/>
      <c r="MVZ8" s="339"/>
      <c r="MWA8" s="338"/>
      <c r="MWB8" s="338"/>
      <c r="MWC8" s="339"/>
      <c r="MWD8" s="340"/>
      <c r="MWE8" s="341"/>
      <c r="MWF8" s="342"/>
      <c r="MWG8" s="339"/>
      <c r="MWH8" s="338"/>
      <c r="MWI8" s="338"/>
      <c r="MWJ8" s="339"/>
      <c r="MWK8" s="340"/>
      <c r="MWL8" s="341"/>
      <c r="MWM8" s="342"/>
      <c r="MWN8" s="339"/>
      <c r="MWO8" s="338"/>
      <c r="MWP8" s="338"/>
      <c r="MWQ8" s="339"/>
      <c r="MWR8" s="340"/>
      <c r="MWS8" s="341"/>
      <c r="MWT8" s="342"/>
      <c r="MWU8" s="339"/>
      <c r="MWV8" s="338"/>
      <c r="MWW8" s="338"/>
      <c r="MWX8" s="339"/>
      <c r="MWY8" s="340"/>
      <c r="MWZ8" s="341"/>
      <c r="MXA8" s="342"/>
      <c r="MXB8" s="339"/>
      <c r="MXC8" s="338"/>
      <c r="MXD8" s="338"/>
      <c r="MXE8" s="339"/>
      <c r="MXF8" s="340"/>
      <c r="MXG8" s="341"/>
      <c r="MXH8" s="342"/>
      <c r="MXI8" s="339"/>
      <c r="MXJ8" s="338"/>
      <c r="MXK8" s="338"/>
      <c r="MXL8" s="339"/>
      <c r="MXM8" s="340"/>
      <c r="MXN8" s="341"/>
      <c r="MXO8" s="342"/>
      <c r="MXP8" s="339"/>
      <c r="MXQ8" s="338"/>
      <c r="MXR8" s="338"/>
      <c r="MXS8" s="339"/>
      <c r="MXT8" s="340"/>
      <c r="MXU8" s="341"/>
      <c r="MXV8" s="342"/>
      <c r="MXW8" s="339"/>
      <c r="MXX8" s="338"/>
      <c r="MXY8" s="338"/>
      <c r="MXZ8" s="339"/>
      <c r="MYA8" s="340"/>
      <c r="MYB8" s="341"/>
      <c r="MYC8" s="342"/>
      <c r="MYD8" s="339"/>
      <c r="MYE8" s="338"/>
      <c r="MYF8" s="338"/>
      <c r="MYG8" s="339"/>
      <c r="MYH8" s="340"/>
      <c r="MYI8" s="341"/>
      <c r="MYJ8" s="342"/>
      <c r="MYK8" s="339"/>
      <c r="MYL8" s="338"/>
      <c r="MYM8" s="338"/>
      <c r="MYN8" s="339"/>
      <c r="MYO8" s="340"/>
      <c r="MYP8" s="341"/>
      <c r="MYQ8" s="342"/>
      <c r="MYR8" s="339"/>
      <c r="MYS8" s="338"/>
      <c r="MYT8" s="338"/>
      <c r="MYU8" s="339"/>
      <c r="MYV8" s="340"/>
      <c r="MYW8" s="341"/>
      <c r="MYX8" s="342"/>
      <c r="MYY8" s="339"/>
      <c r="MYZ8" s="338"/>
      <c r="MZA8" s="338"/>
      <c r="MZB8" s="339"/>
      <c r="MZC8" s="340"/>
      <c r="MZD8" s="341"/>
      <c r="MZE8" s="342"/>
      <c r="MZF8" s="339"/>
      <c r="MZG8" s="338"/>
      <c r="MZH8" s="338"/>
      <c r="MZI8" s="339"/>
      <c r="MZJ8" s="340"/>
      <c r="MZK8" s="341"/>
      <c r="MZL8" s="342"/>
      <c r="MZM8" s="339"/>
      <c r="MZN8" s="338"/>
      <c r="MZO8" s="338"/>
      <c r="MZP8" s="339"/>
      <c r="MZQ8" s="340"/>
      <c r="MZR8" s="341"/>
      <c r="MZS8" s="342"/>
      <c r="MZT8" s="339"/>
      <c r="MZU8" s="338"/>
      <c r="MZV8" s="338"/>
      <c r="MZW8" s="339"/>
      <c r="MZX8" s="340"/>
      <c r="MZY8" s="341"/>
      <c r="MZZ8" s="342"/>
      <c r="NAA8" s="339"/>
      <c r="NAB8" s="338"/>
      <c r="NAC8" s="338"/>
      <c r="NAD8" s="339"/>
      <c r="NAE8" s="340"/>
      <c r="NAF8" s="341"/>
      <c r="NAG8" s="342"/>
      <c r="NAH8" s="339"/>
      <c r="NAI8" s="338"/>
      <c r="NAJ8" s="338"/>
      <c r="NAK8" s="339"/>
      <c r="NAL8" s="340"/>
      <c r="NAM8" s="341"/>
      <c r="NAN8" s="342"/>
      <c r="NAO8" s="339"/>
      <c r="NAP8" s="338"/>
      <c r="NAQ8" s="338"/>
      <c r="NAR8" s="339"/>
      <c r="NAS8" s="340"/>
      <c r="NAT8" s="341"/>
      <c r="NAU8" s="342"/>
      <c r="NAV8" s="339"/>
      <c r="NAW8" s="338"/>
      <c r="NAX8" s="338"/>
      <c r="NAY8" s="339"/>
      <c r="NAZ8" s="340"/>
      <c r="NBA8" s="341"/>
      <c r="NBB8" s="342"/>
      <c r="NBC8" s="339"/>
      <c r="NBD8" s="338"/>
      <c r="NBE8" s="338"/>
      <c r="NBF8" s="339"/>
      <c r="NBG8" s="340"/>
      <c r="NBH8" s="341"/>
      <c r="NBI8" s="342"/>
      <c r="NBJ8" s="339"/>
      <c r="NBK8" s="338"/>
      <c r="NBL8" s="338"/>
      <c r="NBM8" s="339"/>
      <c r="NBN8" s="340"/>
      <c r="NBO8" s="341"/>
      <c r="NBP8" s="342"/>
      <c r="NBQ8" s="339"/>
      <c r="NBR8" s="338"/>
      <c r="NBS8" s="338"/>
      <c r="NBT8" s="339"/>
      <c r="NBU8" s="340"/>
      <c r="NBV8" s="341"/>
      <c r="NBW8" s="342"/>
      <c r="NBX8" s="339"/>
      <c r="NBY8" s="338"/>
      <c r="NBZ8" s="338"/>
      <c r="NCA8" s="339"/>
      <c r="NCB8" s="340"/>
      <c r="NCC8" s="341"/>
      <c r="NCD8" s="342"/>
      <c r="NCE8" s="339"/>
      <c r="NCF8" s="338"/>
      <c r="NCG8" s="338"/>
      <c r="NCH8" s="339"/>
      <c r="NCI8" s="340"/>
      <c r="NCJ8" s="341"/>
      <c r="NCK8" s="342"/>
      <c r="NCL8" s="339"/>
      <c r="NCM8" s="338"/>
      <c r="NCN8" s="338"/>
      <c r="NCO8" s="339"/>
      <c r="NCP8" s="340"/>
      <c r="NCQ8" s="341"/>
      <c r="NCR8" s="342"/>
      <c r="NCS8" s="339"/>
      <c r="NCT8" s="338"/>
      <c r="NCU8" s="338"/>
      <c r="NCV8" s="339"/>
      <c r="NCW8" s="340"/>
      <c r="NCX8" s="341"/>
      <c r="NCY8" s="342"/>
      <c r="NCZ8" s="339"/>
      <c r="NDA8" s="338"/>
      <c r="NDB8" s="338"/>
      <c r="NDC8" s="339"/>
      <c r="NDD8" s="340"/>
      <c r="NDE8" s="341"/>
      <c r="NDF8" s="342"/>
      <c r="NDG8" s="339"/>
      <c r="NDH8" s="338"/>
      <c r="NDI8" s="338"/>
      <c r="NDJ8" s="339"/>
      <c r="NDK8" s="340"/>
      <c r="NDL8" s="341"/>
      <c r="NDM8" s="342"/>
      <c r="NDN8" s="339"/>
      <c r="NDO8" s="338"/>
      <c r="NDP8" s="338"/>
      <c r="NDQ8" s="339"/>
      <c r="NDR8" s="340"/>
      <c r="NDS8" s="341"/>
      <c r="NDT8" s="342"/>
      <c r="NDU8" s="339"/>
      <c r="NDV8" s="338"/>
      <c r="NDW8" s="338"/>
      <c r="NDX8" s="339"/>
      <c r="NDY8" s="340"/>
      <c r="NDZ8" s="341"/>
      <c r="NEA8" s="342"/>
      <c r="NEB8" s="339"/>
      <c r="NEC8" s="338"/>
      <c r="NED8" s="338"/>
      <c r="NEE8" s="339"/>
      <c r="NEF8" s="340"/>
      <c r="NEG8" s="341"/>
      <c r="NEH8" s="342"/>
      <c r="NEI8" s="339"/>
      <c r="NEJ8" s="338"/>
      <c r="NEK8" s="338"/>
      <c r="NEL8" s="339"/>
      <c r="NEM8" s="340"/>
      <c r="NEN8" s="341"/>
      <c r="NEO8" s="342"/>
      <c r="NEP8" s="339"/>
      <c r="NEQ8" s="338"/>
      <c r="NER8" s="338"/>
      <c r="NES8" s="339"/>
      <c r="NET8" s="340"/>
      <c r="NEU8" s="341"/>
      <c r="NEV8" s="342"/>
      <c r="NEW8" s="339"/>
      <c r="NEX8" s="338"/>
      <c r="NEY8" s="338"/>
      <c r="NEZ8" s="339"/>
      <c r="NFA8" s="340"/>
      <c r="NFB8" s="341"/>
      <c r="NFC8" s="342"/>
      <c r="NFD8" s="339"/>
      <c r="NFE8" s="338"/>
      <c r="NFF8" s="338"/>
      <c r="NFG8" s="339"/>
      <c r="NFH8" s="340"/>
      <c r="NFI8" s="341"/>
      <c r="NFJ8" s="342"/>
      <c r="NFK8" s="339"/>
      <c r="NFL8" s="338"/>
      <c r="NFM8" s="338"/>
      <c r="NFN8" s="339"/>
      <c r="NFO8" s="340"/>
      <c r="NFP8" s="341"/>
      <c r="NFQ8" s="342"/>
      <c r="NFR8" s="339"/>
      <c r="NFS8" s="338"/>
      <c r="NFT8" s="338"/>
      <c r="NFU8" s="339"/>
      <c r="NFV8" s="340"/>
      <c r="NFW8" s="341"/>
      <c r="NFX8" s="342"/>
      <c r="NFY8" s="339"/>
      <c r="NFZ8" s="338"/>
      <c r="NGA8" s="338"/>
      <c r="NGB8" s="339"/>
      <c r="NGC8" s="340"/>
      <c r="NGD8" s="341"/>
      <c r="NGE8" s="342"/>
      <c r="NGF8" s="339"/>
      <c r="NGG8" s="338"/>
      <c r="NGH8" s="338"/>
      <c r="NGI8" s="339"/>
      <c r="NGJ8" s="340"/>
      <c r="NGK8" s="341"/>
      <c r="NGL8" s="342"/>
      <c r="NGM8" s="339"/>
      <c r="NGN8" s="338"/>
      <c r="NGO8" s="338"/>
      <c r="NGP8" s="339"/>
      <c r="NGQ8" s="340"/>
      <c r="NGR8" s="341"/>
      <c r="NGS8" s="342"/>
      <c r="NGT8" s="339"/>
      <c r="NGU8" s="338"/>
      <c r="NGV8" s="338"/>
      <c r="NGW8" s="339"/>
      <c r="NGX8" s="340"/>
      <c r="NGY8" s="341"/>
      <c r="NGZ8" s="342"/>
      <c r="NHA8" s="339"/>
      <c r="NHB8" s="338"/>
      <c r="NHC8" s="338"/>
      <c r="NHD8" s="339"/>
      <c r="NHE8" s="340"/>
      <c r="NHF8" s="341"/>
      <c r="NHG8" s="342"/>
      <c r="NHH8" s="339"/>
      <c r="NHI8" s="338"/>
      <c r="NHJ8" s="338"/>
      <c r="NHK8" s="339"/>
      <c r="NHL8" s="340"/>
      <c r="NHM8" s="341"/>
      <c r="NHN8" s="342"/>
      <c r="NHO8" s="339"/>
      <c r="NHP8" s="338"/>
      <c r="NHQ8" s="338"/>
      <c r="NHR8" s="339"/>
      <c r="NHS8" s="340"/>
      <c r="NHT8" s="341"/>
      <c r="NHU8" s="342"/>
      <c r="NHV8" s="339"/>
      <c r="NHW8" s="338"/>
      <c r="NHX8" s="338"/>
      <c r="NHY8" s="339"/>
      <c r="NHZ8" s="340"/>
      <c r="NIA8" s="341"/>
      <c r="NIB8" s="342"/>
      <c r="NIC8" s="339"/>
      <c r="NID8" s="338"/>
      <c r="NIE8" s="338"/>
      <c r="NIF8" s="339"/>
      <c r="NIG8" s="340"/>
      <c r="NIH8" s="341"/>
      <c r="NII8" s="342"/>
      <c r="NIJ8" s="339"/>
      <c r="NIK8" s="338"/>
      <c r="NIL8" s="338"/>
      <c r="NIM8" s="339"/>
      <c r="NIN8" s="340"/>
      <c r="NIO8" s="341"/>
      <c r="NIP8" s="342"/>
      <c r="NIQ8" s="339"/>
      <c r="NIR8" s="338"/>
      <c r="NIS8" s="338"/>
      <c r="NIT8" s="339"/>
      <c r="NIU8" s="340"/>
      <c r="NIV8" s="341"/>
      <c r="NIW8" s="342"/>
      <c r="NIX8" s="339"/>
      <c r="NIY8" s="338"/>
      <c r="NIZ8" s="338"/>
      <c r="NJA8" s="339"/>
      <c r="NJB8" s="340"/>
      <c r="NJC8" s="341"/>
      <c r="NJD8" s="342"/>
      <c r="NJE8" s="339"/>
      <c r="NJF8" s="338"/>
      <c r="NJG8" s="338"/>
      <c r="NJH8" s="339"/>
      <c r="NJI8" s="340"/>
      <c r="NJJ8" s="341"/>
      <c r="NJK8" s="342"/>
      <c r="NJL8" s="339"/>
      <c r="NJM8" s="338"/>
      <c r="NJN8" s="338"/>
      <c r="NJO8" s="339"/>
      <c r="NJP8" s="340"/>
      <c r="NJQ8" s="341"/>
      <c r="NJR8" s="342"/>
      <c r="NJS8" s="339"/>
      <c r="NJT8" s="338"/>
      <c r="NJU8" s="338"/>
      <c r="NJV8" s="339"/>
      <c r="NJW8" s="340"/>
      <c r="NJX8" s="341"/>
      <c r="NJY8" s="342"/>
      <c r="NJZ8" s="339"/>
      <c r="NKA8" s="338"/>
      <c r="NKB8" s="338"/>
      <c r="NKC8" s="339"/>
      <c r="NKD8" s="340"/>
      <c r="NKE8" s="341"/>
      <c r="NKF8" s="342"/>
      <c r="NKG8" s="339"/>
      <c r="NKH8" s="338"/>
      <c r="NKI8" s="338"/>
      <c r="NKJ8" s="339"/>
      <c r="NKK8" s="340"/>
      <c r="NKL8" s="341"/>
      <c r="NKM8" s="342"/>
      <c r="NKN8" s="339"/>
      <c r="NKO8" s="338"/>
      <c r="NKP8" s="338"/>
      <c r="NKQ8" s="339"/>
      <c r="NKR8" s="340"/>
      <c r="NKS8" s="341"/>
      <c r="NKT8" s="342"/>
      <c r="NKU8" s="339"/>
      <c r="NKV8" s="338"/>
      <c r="NKW8" s="338"/>
      <c r="NKX8" s="339"/>
      <c r="NKY8" s="340"/>
      <c r="NKZ8" s="341"/>
      <c r="NLA8" s="342"/>
      <c r="NLB8" s="339"/>
      <c r="NLC8" s="338"/>
      <c r="NLD8" s="338"/>
      <c r="NLE8" s="339"/>
      <c r="NLF8" s="340"/>
      <c r="NLG8" s="341"/>
      <c r="NLH8" s="342"/>
      <c r="NLI8" s="339"/>
      <c r="NLJ8" s="338"/>
      <c r="NLK8" s="338"/>
      <c r="NLL8" s="339"/>
      <c r="NLM8" s="340"/>
      <c r="NLN8" s="341"/>
      <c r="NLO8" s="342"/>
      <c r="NLP8" s="339"/>
      <c r="NLQ8" s="338"/>
      <c r="NLR8" s="338"/>
      <c r="NLS8" s="339"/>
      <c r="NLT8" s="340"/>
      <c r="NLU8" s="341"/>
      <c r="NLV8" s="342"/>
      <c r="NLW8" s="339"/>
      <c r="NLX8" s="338"/>
      <c r="NLY8" s="338"/>
      <c r="NLZ8" s="339"/>
      <c r="NMA8" s="340"/>
      <c r="NMB8" s="341"/>
      <c r="NMC8" s="342"/>
      <c r="NMD8" s="339"/>
      <c r="NME8" s="338"/>
      <c r="NMF8" s="338"/>
      <c r="NMG8" s="339"/>
      <c r="NMH8" s="340"/>
      <c r="NMI8" s="341"/>
      <c r="NMJ8" s="342"/>
      <c r="NMK8" s="339"/>
      <c r="NML8" s="338"/>
      <c r="NMM8" s="338"/>
      <c r="NMN8" s="339"/>
      <c r="NMO8" s="340"/>
      <c r="NMP8" s="341"/>
      <c r="NMQ8" s="342"/>
      <c r="NMR8" s="339"/>
      <c r="NMS8" s="338"/>
      <c r="NMT8" s="338"/>
      <c r="NMU8" s="339"/>
      <c r="NMV8" s="340"/>
      <c r="NMW8" s="341"/>
      <c r="NMX8" s="342"/>
      <c r="NMY8" s="339"/>
      <c r="NMZ8" s="338"/>
      <c r="NNA8" s="338"/>
      <c r="NNB8" s="339"/>
      <c r="NNC8" s="340"/>
      <c r="NND8" s="341"/>
      <c r="NNE8" s="342"/>
      <c r="NNF8" s="339"/>
      <c r="NNG8" s="338"/>
      <c r="NNH8" s="338"/>
      <c r="NNI8" s="339"/>
      <c r="NNJ8" s="340"/>
      <c r="NNK8" s="341"/>
      <c r="NNL8" s="342"/>
      <c r="NNM8" s="339"/>
      <c r="NNN8" s="338"/>
      <c r="NNO8" s="338"/>
      <c r="NNP8" s="339"/>
      <c r="NNQ8" s="340"/>
      <c r="NNR8" s="341"/>
      <c r="NNS8" s="342"/>
      <c r="NNT8" s="339"/>
      <c r="NNU8" s="338"/>
      <c r="NNV8" s="338"/>
      <c r="NNW8" s="339"/>
      <c r="NNX8" s="340"/>
      <c r="NNY8" s="341"/>
      <c r="NNZ8" s="342"/>
      <c r="NOA8" s="339"/>
      <c r="NOB8" s="338"/>
      <c r="NOC8" s="338"/>
      <c r="NOD8" s="339"/>
      <c r="NOE8" s="340"/>
      <c r="NOF8" s="341"/>
      <c r="NOG8" s="342"/>
      <c r="NOH8" s="339"/>
      <c r="NOI8" s="338"/>
      <c r="NOJ8" s="338"/>
      <c r="NOK8" s="339"/>
      <c r="NOL8" s="340"/>
      <c r="NOM8" s="341"/>
      <c r="NON8" s="342"/>
      <c r="NOO8" s="339"/>
      <c r="NOP8" s="338"/>
      <c r="NOQ8" s="338"/>
      <c r="NOR8" s="339"/>
      <c r="NOS8" s="340"/>
      <c r="NOT8" s="341"/>
      <c r="NOU8" s="342"/>
      <c r="NOV8" s="339"/>
      <c r="NOW8" s="338"/>
      <c r="NOX8" s="338"/>
      <c r="NOY8" s="339"/>
      <c r="NOZ8" s="340"/>
      <c r="NPA8" s="341"/>
      <c r="NPB8" s="342"/>
      <c r="NPC8" s="339"/>
      <c r="NPD8" s="338"/>
      <c r="NPE8" s="338"/>
      <c r="NPF8" s="339"/>
      <c r="NPG8" s="340"/>
      <c r="NPH8" s="341"/>
      <c r="NPI8" s="342"/>
      <c r="NPJ8" s="339"/>
      <c r="NPK8" s="338"/>
      <c r="NPL8" s="338"/>
      <c r="NPM8" s="339"/>
      <c r="NPN8" s="340"/>
      <c r="NPO8" s="341"/>
      <c r="NPP8" s="342"/>
      <c r="NPQ8" s="339"/>
      <c r="NPR8" s="338"/>
      <c r="NPS8" s="338"/>
      <c r="NPT8" s="339"/>
      <c r="NPU8" s="340"/>
      <c r="NPV8" s="341"/>
      <c r="NPW8" s="342"/>
      <c r="NPX8" s="339"/>
      <c r="NPY8" s="338"/>
      <c r="NPZ8" s="338"/>
      <c r="NQA8" s="339"/>
      <c r="NQB8" s="340"/>
      <c r="NQC8" s="341"/>
      <c r="NQD8" s="342"/>
      <c r="NQE8" s="339"/>
      <c r="NQF8" s="338"/>
      <c r="NQG8" s="338"/>
      <c r="NQH8" s="339"/>
      <c r="NQI8" s="340"/>
      <c r="NQJ8" s="341"/>
      <c r="NQK8" s="342"/>
      <c r="NQL8" s="339"/>
      <c r="NQM8" s="338"/>
      <c r="NQN8" s="338"/>
      <c r="NQO8" s="339"/>
      <c r="NQP8" s="340"/>
      <c r="NQQ8" s="341"/>
      <c r="NQR8" s="342"/>
      <c r="NQS8" s="339"/>
      <c r="NQT8" s="338"/>
      <c r="NQU8" s="338"/>
      <c r="NQV8" s="339"/>
      <c r="NQW8" s="340"/>
      <c r="NQX8" s="341"/>
      <c r="NQY8" s="342"/>
      <c r="NQZ8" s="339"/>
      <c r="NRA8" s="338"/>
      <c r="NRB8" s="338"/>
      <c r="NRC8" s="339"/>
      <c r="NRD8" s="340"/>
      <c r="NRE8" s="341"/>
      <c r="NRF8" s="342"/>
      <c r="NRG8" s="339"/>
      <c r="NRH8" s="338"/>
      <c r="NRI8" s="338"/>
      <c r="NRJ8" s="339"/>
      <c r="NRK8" s="340"/>
      <c r="NRL8" s="341"/>
      <c r="NRM8" s="342"/>
      <c r="NRN8" s="339"/>
      <c r="NRO8" s="338"/>
      <c r="NRP8" s="338"/>
      <c r="NRQ8" s="339"/>
      <c r="NRR8" s="340"/>
      <c r="NRS8" s="341"/>
      <c r="NRT8" s="342"/>
      <c r="NRU8" s="339"/>
      <c r="NRV8" s="338"/>
      <c r="NRW8" s="338"/>
      <c r="NRX8" s="339"/>
      <c r="NRY8" s="340"/>
      <c r="NRZ8" s="341"/>
      <c r="NSA8" s="342"/>
      <c r="NSB8" s="339"/>
      <c r="NSC8" s="338"/>
      <c r="NSD8" s="338"/>
      <c r="NSE8" s="339"/>
      <c r="NSF8" s="340"/>
      <c r="NSG8" s="341"/>
      <c r="NSH8" s="342"/>
      <c r="NSI8" s="339"/>
      <c r="NSJ8" s="338"/>
      <c r="NSK8" s="338"/>
      <c r="NSL8" s="339"/>
      <c r="NSM8" s="340"/>
      <c r="NSN8" s="341"/>
      <c r="NSO8" s="342"/>
      <c r="NSP8" s="339"/>
      <c r="NSQ8" s="338"/>
      <c r="NSR8" s="338"/>
      <c r="NSS8" s="339"/>
      <c r="NST8" s="340"/>
      <c r="NSU8" s="341"/>
      <c r="NSV8" s="342"/>
      <c r="NSW8" s="339"/>
      <c r="NSX8" s="338"/>
      <c r="NSY8" s="338"/>
      <c r="NSZ8" s="339"/>
      <c r="NTA8" s="340"/>
      <c r="NTB8" s="341"/>
      <c r="NTC8" s="342"/>
      <c r="NTD8" s="339"/>
      <c r="NTE8" s="338"/>
      <c r="NTF8" s="338"/>
      <c r="NTG8" s="339"/>
      <c r="NTH8" s="340"/>
      <c r="NTI8" s="341"/>
      <c r="NTJ8" s="342"/>
      <c r="NTK8" s="339"/>
      <c r="NTL8" s="338"/>
      <c r="NTM8" s="338"/>
      <c r="NTN8" s="339"/>
      <c r="NTO8" s="340"/>
      <c r="NTP8" s="341"/>
      <c r="NTQ8" s="342"/>
      <c r="NTR8" s="339"/>
      <c r="NTS8" s="338"/>
      <c r="NTT8" s="338"/>
      <c r="NTU8" s="339"/>
      <c r="NTV8" s="340"/>
      <c r="NTW8" s="341"/>
      <c r="NTX8" s="342"/>
      <c r="NTY8" s="339"/>
      <c r="NTZ8" s="338"/>
      <c r="NUA8" s="338"/>
      <c r="NUB8" s="339"/>
      <c r="NUC8" s="340"/>
      <c r="NUD8" s="341"/>
      <c r="NUE8" s="342"/>
      <c r="NUF8" s="339"/>
      <c r="NUG8" s="338"/>
      <c r="NUH8" s="338"/>
      <c r="NUI8" s="339"/>
      <c r="NUJ8" s="340"/>
      <c r="NUK8" s="341"/>
      <c r="NUL8" s="342"/>
      <c r="NUM8" s="339"/>
      <c r="NUN8" s="338"/>
      <c r="NUO8" s="338"/>
      <c r="NUP8" s="339"/>
      <c r="NUQ8" s="340"/>
      <c r="NUR8" s="341"/>
      <c r="NUS8" s="342"/>
      <c r="NUT8" s="339"/>
      <c r="NUU8" s="338"/>
      <c r="NUV8" s="338"/>
      <c r="NUW8" s="339"/>
      <c r="NUX8" s="340"/>
      <c r="NUY8" s="341"/>
      <c r="NUZ8" s="342"/>
      <c r="NVA8" s="339"/>
      <c r="NVB8" s="338"/>
      <c r="NVC8" s="338"/>
      <c r="NVD8" s="339"/>
      <c r="NVE8" s="340"/>
      <c r="NVF8" s="341"/>
      <c r="NVG8" s="342"/>
      <c r="NVH8" s="339"/>
      <c r="NVI8" s="338"/>
      <c r="NVJ8" s="338"/>
      <c r="NVK8" s="339"/>
      <c r="NVL8" s="340"/>
      <c r="NVM8" s="341"/>
      <c r="NVN8" s="342"/>
      <c r="NVO8" s="339"/>
      <c r="NVP8" s="338"/>
      <c r="NVQ8" s="338"/>
      <c r="NVR8" s="339"/>
      <c r="NVS8" s="340"/>
      <c r="NVT8" s="341"/>
      <c r="NVU8" s="342"/>
      <c r="NVV8" s="339"/>
      <c r="NVW8" s="338"/>
      <c r="NVX8" s="338"/>
      <c r="NVY8" s="339"/>
      <c r="NVZ8" s="340"/>
      <c r="NWA8" s="341"/>
      <c r="NWB8" s="342"/>
      <c r="NWC8" s="339"/>
      <c r="NWD8" s="338"/>
      <c r="NWE8" s="338"/>
      <c r="NWF8" s="339"/>
      <c r="NWG8" s="340"/>
      <c r="NWH8" s="341"/>
      <c r="NWI8" s="342"/>
      <c r="NWJ8" s="339"/>
      <c r="NWK8" s="338"/>
      <c r="NWL8" s="338"/>
      <c r="NWM8" s="339"/>
      <c r="NWN8" s="340"/>
      <c r="NWO8" s="341"/>
      <c r="NWP8" s="342"/>
      <c r="NWQ8" s="339"/>
      <c r="NWR8" s="338"/>
      <c r="NWS8" s="338"/>
      <c r="NWT8" s="339"/>
      <c r="NWU8" s="340"/>
      <c r="NWV8" s="341"/>
      <c r="NWW8" s="342"/>
      <c r="NWX8" s="339"/>
      <c r="NWY8" s="338"/>
      <c r="NWZ8" s="338"/>
      <c r="NXA8" s="339"/>
      <c r="NXB8" s="340"/>
      <c r="NXC8" s="341"/>
      <c r="NXD8" s="342"/>
      <c r="NXE8" s="339"/>
      <c r="NXF8" s="338"/>
      <c r="NXG8" s="338"/>
      <c r="NXH8" s="339"/>
      <c r="NXI8" s="340"/>
      <c r="NXJ8" s="341"/>
      <c r="NXK8" s="342"/>
      <c r="NXL8" s="339"/>
      <c r="NXM8" s="338"/>
      <c r="NXN8" s="338"/>
      <c r="NXO8" s="339"/>
      <c r="NXP8" s="340"/>
      <c r="NXQ8" s="341"/>
      <c r="NXR8" s="342"/>
      <c r="NXS8" s="339"/>
      <c r="NXT8" s="338"/>
      <c r="NXU8" s="338"/>
      <c r="NXV8" s="339"/>
      <c r="NXW8" s="340"/>
      <c r="NXX8" s="341"/>
      <c r="NXY8" s="342"/>
      <c r="NXZ8" s="339"/>
      <c r="NYA8" s="338"/>
      <c r="NYB8" s="338"/>
      <c r="NYC8" s="339"/>
      <c r="NYD8" s="340"/>
      <c r="NYE8" s="341"/>
      <c r="NYF8" s="342"/>
      <c r="NYG8" s="339"/>
      <c r="NYH8" s="338"/>
      <c r="NYI8" s="338"/>
      <c r="NYJ8" s="339"/>
      <c r="NYK8" s="340"/>
      <c r="NYL8" s="341"/>
      <c r="NYM8" s="342"/>
      <c r="NYN8" s="339"/>
      <c r="NYO8" s="338"/>
      <c r="NYP8" s="338"/>
      <c r="NYQ8" s="339"/>
      <c r="NYR8" s="340"/>
      <c r="NYS8" s="341"/>
      <c r="NYT8" s="342"/>
      <c r="NYU8" s="339"/>
      <c r="NYV8" s="338"/>
      <c r="NYW8" s="338"/>
      <c r="NYX8" s="339"/>
      <c r="NYY8" s="340"/>
      <c r="NYZ8" s="341"/>
      <c r="NZA8" s="342"/>
      <c r="NZB8" s="339"/>
      <c r="NZC8" s="338"/>
      <c r="NZD8" s="338"/>
      <c r="NZE8" s="339"/>
      <c r="NZF8" s="340"/>
      <c r="NZG8" s="341"/>
      <c r="NZH8" s="342"/>
      <c r="NZI8" s="339"/>
      <c r="NZJ8" s="338"/>
      <c r="NZK8" s="338"/>
      <c r="NZL8" s="339"/>
      <c r="NZM8" s="340"/>
      <c r="NZN8" s="341"/>
      <c r="NZO8" s="342"/>
      <c r="NZP8" s="339"/>
      <c r="NZQ8" s="338"/>
      <c r="NZR8" s="338"/>
      <c r="NZS8" s="339"/>
      <c r="NZT8" s="340"/>
      <c r="NZU8" s="341"/>
      <c r="NZV8" s="342"/>
      <c r="NZW8" s="339"/>
      <c r="NZX8" s="338"/>
      <c r="NZY8" s="338"/>
      <c r="NZZ8" s="339"/>
      <c r="OAA8" s="340"/>
      <c r="OAB8" s="341"/>
      <c r="OAC8" s="342"/>
      <c r="OAD8" s="339"/>
      <c r="OAE8" s="338"/>
      <c r="OAF8" s="338"/>
      <c r="OAG8" s="339"/>
      <c r="OAH8" s="340"/>
      <c r="OAI8" s="341"/>
      <c r="OAJ8" s="342"/>
      <c r="OAK8" s="339"/>
      <c r="OAL8" s="338"/>
      <c r="OAM8" s="338"/>
      <c r="OAN8" s="339"/>
      <c r="OAO8" s="340"/>
      <c r="OAP8" s="341"/>
      <c r="OAQ8" s="342"/>
      <c r="OAR8" s="339"/>
      <c r="OAS8" s="338"/>
      <c r="OAT8" s="338"/>
      <c r="OAU8" s="339"/>
      <c r="OAV8" s="340"/>
      <c r="OAW8" s="341"/>
      <c r="OAX8" s="342"/>
      <c r="OAY8" s="339"/>
      <c r="OAZ8" s="338"/>
      <c r="OBA8" s="338"/>
      <c r="OBB8" s="339"/>
      <c r="OBC8" s="340"/>
      <c r="OBD8" s="341"/>
      <c r="OBE8" s="342"/>
      <c r="OBF8" s="339"/>
      <c r="OBG8" s="338"/>
      <c r="OBH8" s="338"/>
      <c r="OBI8" s="339"/>
      <c r="OBJ8" s="340"/>
      <c r="OBK8" s="341"/>
      <c r="OBL8" s="342"/>
      <c r="OBM8" s="339"/>
      <c r="OBN8" s="338"/>
      <c r="OBO8" s="338"/>
      <c r="OBP8" s="339"/>
      <c r="OBQ8" s="340"/>
      <c r="OBR8" s="341"/>
      <c r="OBS8" s="342"/>
      <c r="OBT8" s="339"/>
      <c r="OBU8" s="338"/>
      <c r="OBV8" s="338"/>
      <c r="OBW8" s="339"/>
      <c r="OBX8" s="340"/>
      <c r="OBY8" s="341"/>
      <c r="OBZ8" s="342"/>
      <c r="OCA8" s="339"/>
      <c r="OCB8" s="338"/>
      <c r="OCC8" s="338"/>
      <c r="OCD8" s="339"/>
      <c r="OCE8" s="340"/>
      <c r="OCF8" s="341"/>
      <c r="OCG8" s="342"/>
      <c r="OCH8" s="339"/>
      <c r="OCI8" s="338"/>
      <c r="OCJ8" s="338"/>
      <c r="OCK8" s="339"/>
      <c r="OCL8" s="340"/>
      <c r="OCM8" s="341"/>
      <c r="OCN8" s="342"/>
      <c r="OCO8" s="339"/>
      <c r="OCP8" s="338"/>
      <c r="OCQ8" s="338"/>
      <c r="OCR8" s="339"/>
      <c r="OCS8" s="340"/>
      <c r="OCT8" s="341"/>
      <c r="OCU8" s="342"/>
      <c r="OCV8" s="339"/>
      <c r="OCW8" s="338"/>
      <c r="OCX8" s="338"/>
      <c r="OCY8" s="339"/>
      <c r="OCZ8" s="340"/>
      <c r="ODA8" s="341"/>
      <c r="ODB8" s="342"/>
      <c r="ODC8" s="339"/>
      <c r="ODD8" s="338"/>
      <c r="ODE8" s="338"/>
      <c r="ODF8" s="339"/>
      <c r="ODG8" s="340"/>
      <c r="ODH8" s="341"/>
      <c r="ODI8" s="342"/>
      <c r="ODJ8" s="339"/>
      <c r="ODK8" s="338"/>
      <c r="ODL8" s="338"/>
      <c r="ODM8" s="339"/>
      <c r="ODN8" s="340"/>
      <c r="ODO8" s="341"/>
      <c r="ODP8" s="342"/>
      <c r="ODQ8" s="339"/>
      <c r="ODR8" s="338"/>
      <c r="ODS8" s="338"/>
      <c r="ODT8" s="339"/>
      <c r="ODU8" s="340"/>
      <c r="ODV8" s="341"/>
      <c r="ODW8" s="342"/>
      <c r="ODX8" s="339"/>
      <c r="ODY8" s="338"/>
      <c r="ODZ8" s="338"/>
      <c r="OEA8" s="339"/>
      <c r="OEB8" s="340"/>
      <c r="OEC8" s="341"/>
      <c r="OED8" s="342"/>
      <c r="OEE8" s="339"/>
      <c r="OEF8" s="338"/>
      <c r="OEG8" s="338"/>
      <c r="OEH8" s="339"/>
      <c r="OEI8" s="340"/>
      <c r="OEJ8" s="341"/>
      <c r="OEK8" s="342"/>
      <c r="OEL8" s="339"/>
      <c r="OEM8" s="338"/>
      <c r="OEN8" s="338"/>
      <c r="OEO8" s="339"/>
      <c r="OEP8" s="340"/>
      <c r="OEQ8" s="341"/>
      <c r="OER8" s="342"/>
      <c r="OES8" s="339"/>
      <c r="OET8" s="338"/>
      <c r="OEU8" s="338"/>
      <c r="OEV8" s="339"/>
      <c r="OEW8" s="340"/>
      <c r="OEX8" s="341"/>
      <c r="OEY8" s="342"/>
      <c r="OEZ8" s="339"/>
      <c r="OFA8" s="338"/>
      <c r="OFB8" s="338"/>
      <c r="OFC8" s="339"/>
      <c r="OFD8" s="340"/>
      <c r="OFE8" s="341"/>
      <c r="OFF8" s="342"/>
      <c r="OFG8" s="339"/>
      <c r="OFH8" s="338"/>
      <c r="OFI8" s="338"/>
      <c r="OFJ8" s="339"/>
      <c r="OFK8" s="340"/>
      <c r="OFL8" s="341"/>
      <c r="OFM8" s="342"/>
      <c r="OFN8" s="339"/>
      <c r="OFO8" s="338"/>
      <c r="OFP8" s="338"/>
      <c r="OFQ8" s="339"/>
      <c r="OFR8" s="340"/>
      <c r="OFS8" s="341"/>
      <c r="OFT8" s="342"/>
      <c r="OFU8" s="339"/>
      <c r="OFV8" s="338"/>
      <c r="OFW8" s="338"/>
      <c r="OFX8" s="339"/>
      <c r="OFY8" s="340"/>
      <c r="OFZ8" s="341"/>
      <c r="OGA8" s="342"/>
      <c r="OGB8" s="339"/>
      <c r="OGC8" s="338"/>
      <c r="OGD8" s="338"/>
      <c r="OGE8" s="339"/>
      <c r="OGF8" s="340"/>
      <c r="OGG8" s="341"/>
      <c r="OGH8" s="342"/>
      <c r="OGI8" s="339"/>
      <c r="OGJ8" s="338"/>
      <c r="OGK8" s="338"/>
      <c r="OGL8" s="339"/>
      <c r="OGM8" s="340"/>
      <c r="OGN8" s="341"/>
      <c r="OGO8" s="342"/>
      <c r="OGP8" s="339"/>
      <c r="OGQ8" s="338"/>
      <c r="OGR8" s="338"/>
      <c r="OGS8" s="339"/>
      <c r="OGT8" s="340"/>
      <c r="OGU8" s="341"/>
      <c r="OGV8" s="342"/>
      <c r="OGW8" s="339"/>
      <c r="OGX8" s="338"/>
      <c r="OGY8" s="338"/>
      <c r="OGZ8" s="339"/>
      <c r="OHA8" s="340"/>
      <c r="OHB8" s="341"/>
      <c r="OHC8" s="342"/>
      <c r="OHD8" s="339"/>
      <c r="OHE8" s="338"/>
      <c r="OHF8" s="338"/>
      <c r="OHG8" s="339"/>
      <c r="OHH8" s="340"/>
      <c r="OHI8" s="341"/>
      <c r="OHJ8" s="342"/>
      <c r="OHK8" s="339"/>
      <c r="OHL8" s="338"/>
      <c r="OHM8" s="338"/>
      <c r="OHN8" s="339"/>
      <c r="OHO8" s="340"/>
      <c r="OHP8" s="341"/>
      <c r="OHQ8" s="342"/>
      <c r="OHR8" s="339"/>
      <c r="OHS8" s="338"/>
      <c r="OHT8" s="338"/>
      <c r="OHU8" s="339"/>
      <c r="OHV8" s="340"/>
      <c r="OHW8" s="341"/>
      <c r="OHX8" s="342"/>
      <c r="OHY8" s="339"/>
      <c r="OHZ8" s="338"/>
      <c r="OIA8" s="338"/>
      <c r="OIB8" s="339"/>
      <c r="OIC8" s="340"/>
      <c r="OID8" s="341"/>
      <c r="OIE8" s="342"/>
      <c r="OIF8" s="339"/>
      <c r="OIG8" s="338"/>
      <c r="OIH8" s="338"/>
      <c r="OII8" s="339"/>
      <c r="OIJ8" s="340"/>
      <c r="OIK8" s="341"/>
      <c r="OIL8" s="342"/>
      <c r="OIM8" s="339"/>
      <c r="OIN8" s="338"/>
      <c r="OIO8" s="338"/>
      <c r="OIP8" s="339"/>
      <c r="OIQ8" s="340"/>
      <c r="OIR8" s="341"/>
      <c r="OIS8" s="342"/>
      <c r="OIT8" s="339"/>
      <c r="OIU8" s="338"/>
      <c r="OIV8" s="338"/>
      <c r="OIW8" s="339"/>
      <c r="OIX8" s="340"/>
      <c r="OIY8" s="341"/>
      <c r="OIZ8" s="342"/>
      <c r="OJA8" s="339"/>
      <c r="OJB8" s="338"/>
      <c r="OJC8" s="338"/>
      <c r="OJD8" s="339"/>
      <c r="OJE8" s="340"/>
      <c r="OJF8" s="341"/>
      <c r="OJG8" s="342"/>
      <c r="OJH8" s="339"/>
      <c r="OJI8" s="338"/>
      <c r="OJJ8" s="338"/>
      <c r="OJK8" s="339"/>
      <c r="OJL8" s="340"/>
      <c r="OJM8" s="341"/>
      <c r="OJN8" s="342"/>
      <c r="OJO8" s="339"/>
      <c r="OJP8" s="338"/>
      <c r="OJQ8" s="338"/>
      <c r="OJR8" s="339"/>
      <c r="OJS8" s="340"/>
      <c r="OJT8" s="341"/>
      <c r="OJU8" s="342"/>
      <c r="OJV8" s="339"/>
      <c r="OJW8" s="338"/>
      <c r="OJX8" s="338"/>
      <c r="OJY8" s="339"/>
      <c r="OJZ8" s="340"/>
      <c r="OKA8" s="341"/>
      <c r="OKB8" s="342"/>
      <c r="OKC8" s="339"/>
      <c r="OKD8" s="338"/>
      <c r="OKE8" s="338"/>
      <c r="OKF8" s="339"/>
      <c r="OKG8" s="340"/>
      <c r="OKH8" s="341"/>
      <c r="OKI8" s="342"/>
      <c r="OKJ8" s="339"/>
      <c r="OKK8" s="338"/>
      <c r="OKL8" s="338"/>
      <c r="OKM8" s="339"/>
      <c r="OKN8" s="340"/>
      <c r="OKO8" s="341"/>
      <c r="OKP8" s="342"/>
      <c r="OKQ8" s="339"/>
      <c r="OKR8" s="338"/>
      <c r="OKS8" s="338"/>
      <c r="OKT8" s="339"/>
      <c r="OKU8" s="340"/>
      <c r="OKV8" s="341"/>
      <c r="OKW8" s="342"/>
      <c r="OKX8" s="339"/>
      <c r="OKY8" s="338"/>
      <c r="OKZ8" s="338"/>
      <c r="OLA8" s="339"/>
      <c r="OLB8" s="340"/>
      <c r="OLC8" s="341"/>
      <c r="OLD8" s="342"/>
      <c r="OLE8" s="339"/>
      <c r="OLF8" s="338"/>
      <c r="OLG8" s="338"/>
      <c r="OLH8" s="339"/>
      <c r="OLI8" s="340"/>
      <c r="OLJ8" s="341"/>
      <c r="OLK8" s="342"/>
      <c r="OLL8" s="339"/>
      <c r="OLM8" s="338"/>
      <c r="OLN8" s="338"/>
      <c r="OLO8" s="339"/>
      <c r="OLP8" s="340"/>
      <c r="OLQ8" s="341"/>
      <c r="OLR8" s="342"/>
      <c r="OLS8" s="339"/>
      <c r="OLT8" s="338"/>
      <c r="OLU8" s="338"/>
      <c r="OLV8" s="339"/>
      <c r="OLW8" s="340"/>
      <c r="OLX8" s="341"/>
      <c r="OLY8" s="342"/>
      <c r="OLZ8" s="339"/>
      <c r="OMA8" s="338"/>
      <c r="OMB8" s="338"/>
      <c r="OMC8" s="339"/>
      <c r="OMD8" s="340"/>
      <c r="OME8" s="341"/>
      <c r="OMF8" s="342"/>
      <c r="OMG8" s="339"/>
      <c r="OMH8" s="338"/>
      <c r="OMI8" s="338"/>
      <c r="OMJ8" s="339"/>
      <c r="OMK8" s="340"/>
      <c r="OML8" s="341"/>
      <c r="OMM8" s="342"/>
      <c r="OMN8" s="339"/>
      <c r="OMO8" s="338"/>
      <c r="OMP8" s="338"/>
      <c r="OMQ8" s="339"/>
      <c r="OMR8" s="340"/>
      <c r="OMS8" s="341"/>
      <c r="OMT8" s="342"/>
      <c r="OMU8" s="339"/>
      <c r="OMV8" s="338"/>
      <c r="OMW8" s="338"/>
      <c r="OMX8" s="339"/>
      <c r="OMY8" s="340"/>
      <c r="OMZ8" s="341"/>
      <c r="ONA8" s="342"/>
      <c r="ONB8" s="339"/>
      <c r="ONC8" s="338"/>
      <c r="OND8" s="338"/>
      <c r="ONE8" s="339"/>
      <c r="ONF8" s="340"/>
      <c r="ONG8" s="341"/>
      <c r="ONH8" s="342"/>
      <c r="ONI8" s="339"/>
      <c r="ONJ8" s="338"/>
      <c r="ONK8" s="338"/>
      <c r="ONL8" s="339"/>
      <c r="ONM8" s="340"/>
      <c r="ONN8" s="341"/>
      <c r="ONO8" s="342"/>
      <c r="ONP8" s="339"/>
      <c r="ONQ8" s="338"/>
      <c r="ONR8" s="338"/>
      <c r="ONS8" s="339"/>
      <c r="ONT8" s="340"/>
      <c r="ONU8" s="341"/>
      <c r="ONV8" s="342"/>
      <c r="ONW8" s="339"/>
      <c r="ONX8" s="338"/>
      <c r="ONY8" s="338"/>
      <c r="ONZ8" s="339"/>
      <c r="OOA8" s="340"/>
      <c r="OOB8" s="341"/>
      <c r="OOC8" s="342"/>
      <c r="OOD8" s="339"/>
      <c r="OOE8" s="338"/>
      <c r="OOF8" s="338"/>
      <c r="OOG8" s="339"/>
      <c r="OOH8" s="340"/>
      <c r="OOI8" s="341"/>
      <c r="OOJ8" s="342"/>
      <c r="OOK8" s="339"/>
      <c r="OOL8" s="338"/>
      <c r="OOM8" s="338"/>
      <c r="OON8" s="339"/>
      <c r="OOO8" s="340"/>
      <c r="OOP8" s="341"/>
      <c r="OOQ8" s="342"/>
      <c r="OOR8" s="339"/>
      <c r="OOS8" s="338"/>
      <c r="OOT8" s="338"/>
      <c r="OOU8" s="339"/>
      <c r="OOV8" s="340"/>
      <c r="OOW8" s="341"/>
      <c r="OOX8" s="342"/>
      <c r="OOY8" s="339"/>
      <c r="OOZ8" s="338"/>
      <c r="OPA8" s="338"/>
      <c r="OPB8" s="339"/>
      <c r="OPC8" s="340"/>
      <c r="OPD8" s="341"/>
      <c r="OPE8" s="342"/>
      <c r="OPF8" s="339"/>
      <c r="OPG8" s="338"/>
      <c r="OPH8" s="338"/>
      <c r="OPI8" s="339"/>
      <c r="OPJ8" s="340"/>
      <c r="OPK8" s="341"/>
      <c r="OPL8" s="342"/>
      <c r="OPM8" s="339"/>
      <c r="OPN8" s="338"/>
      <c r="OPO8" s="338"/>
      <c r="OPP8" s="339"/>
      <c r="OPQ8" s="340"/>
      <c r="OPR8" s="341"/>
      <c r="OPS8" s="342"/>
      <c r="OPT8" s="339"/>
      <c r="OPU8" s="338"/>
      <c r="OPV8" s="338"/>
      <c r="OPW8" s="339"/>
      <c r="OPX8" s="340"/>
      <c r="OPY8" s="341"/>
      <c r="OPZ8" s="342"/>
      <c r="OQA8" s="339"/>
      <c r="OQB8" s="338"/>
      <c r="OQC8" s="338"/>
      <c r="OQD8" s="339"/>
      <c r="OQE8" s="340"/>
      <c r="OQF8" s="341"/>
      <c r="OQG8" s="342"/>
      <c r="OQH8" s="339"/>
      <c r="OQI8" s="338"/>
      <c r="OQJ8" s="338"/>
      <c r="OQK8" s="339"/>
      <c r="OQL8" s="340"/>
      <c r="OQM8" s="341"/>
      <c r="OQN8" s="342"/>
      <c r="OQO8" s="339"/>
      <c r="OQP8" s="338"/>
      <c r="OQQ8" s="338"/>
      <c r="OQR8" s="339"/>
      <c r="OQS8" s="340"/>
      <c r="OQT8" s="341"/>
      <c r="OQU8" s="342"/>
      <c r="OQV8" s="339"/>
      <c r="OQW8" s="338"/>
      <c r="OQX8" s="338"/>
      <c r="OQY8" s="339"/>
      <c r="OQZ8" s="340"/>
      <c r="ORA8" s="341"/>
      <c r="ORB8" s="342"/>
      <c r="ORC8" s="339"/>
      <c r="ORD8" s="338"/>
      <c r="ORE8" s="338"/>
      <c r="ORF8" s="339"/>
      <c r="ORG8" s="340"/>
      <c r="ORH8" s="341"/>
      <c r="ORI8" s="342"/>
      <c r="ORJ8" s="339"/>
      <c r="ORK8" s="338"/>
      <c r="ORL8" s="338"/>
      <c r="ORM8" s="339"/>
      <c r="ORN8" s="340"/>
      <c r="ORO8" s="341"/>
      <c r="ORP8" s="342"/>
      <c r="ORQ8" s="339"/>
      <c r="ORR8" s="338"/>
      <c r="ORS8" s="338"/>
      <c r="ORT8" s="339"/>
      <c r="ORU8" s="340"/>
      <c r="ORV8" s="341"/>
      <c r="ORW8" s="342"/>
      <c r="ORX8" s="339"/>
      <c r="ORY8" s="338"/>
      <c r="ORZ8" s="338"/>
      <c r="OSA8" s="339"/>
      <c r="OSB8" s="340"/>
      <c r="OSC8" s="341"/>
      <c r="OSD8" s="342"/>
      <c r="OSE8" s="339"/>
      <c r="OSF8" s="338"/>
      <c r="OSG8" s="338"/>
      <c r="OSH8" s="339"/>
      <c r="OSI8" s="340"/>
      <c r="OSJ8" s="341"/>
      <c r="OSK8" s="342"/>
      <c r="OSL8" s="339"/>
      <c r="OSM8" s="338"/>
      <c r="OSN8" s="338"/>
      <c r="OSO8" s="339"/>
      <c r="OSP8" s="340"/>
      <c r="OSQ8" s="341"/>
      <c r="OSR8" s="342"/>
      <c r="OSS8" s="339"/>
      <c r="OST8" s="338"/>
      <c r="OSU8" s="338"/>
      <c r="OSV8" s="339"/>
      <c r="OSW8" s="340"/>
      <c r="OSX8" s="341"/>
      <c r="OSY8" s="342"/>
      <c r="OSZ8" s="339"/>
      <c r="OTA8" s="338"/>
      <c r="OTB8" s="338"/>
      <c r="OTC8" s="339"/>
      <c r="OTD8" s="340"/>
      <c r="OTE8" s="341"/>
      <c r="OTF8" s="342"/>
      <c r="OTG8" s="339"/>
      <c r="OTH8" s="338"/>
      <c r="OTI8" s="338"/>
      <c r="OTJ8" s="339"/>
      <c r="OTK8" s="340"/>
      <c r="OTL8" s="341"/>
      <c r="OTM8" s="342"/>
      <c r="OTN8" s="339"/>
      <c r="OTO8" s="338"/>
      <c r="OTP8" s="338"/>
      <c r="OTQ8" s="339"/>
      <c r="OTR8" s="340"/>
      <c r="OTS8" s="341"/>
      <c r="OTT8" s="342"/>
      <c r="OTU8" s="339"/>
      <c r="OTV8" s="338"/>
      <c r="OTW8" s="338"/>
      <c r="OTX8" s="339"/>
      <c r="OTY8" s="340"/>
      <c r="OTZ8" s="341"/>
      <c r="OUA8" s="342"/>
      <c r="OUB8" s="339"/>
      <c r="OUC8" s="338"/>
      <c r="OUD8" s="338"/>
      <c r="OUE8" s="339"/>
      <c r="OUF8" s="340"/>
      <c r="OUG8" s="341"/>
      <c r="OUH8" s="342"/>
      <c r="OUI8" s="339"/>
      <c r="OUJ8" s="338"/>
      <c r="OUK8" s="338"/>
      <c r="OUL8" s="339"/>
      <c r="OUM8" s="340"/>
      <c r="OUN8" s="341"/>
      <c r="OUO8" s="342"/>
      <c r="OUP8" s="339"/>
      <c r="OUQ8" s="338"/>
      <c r="OUR8" s="338"/>
      <c r="OUS8" s="339"/>
      <c r="OUT8" s="340"/>
      <c r="OUU8" s="341"/>
      <c r="OUV8" s="342"/>
      <c r="OUW8" s="339"/>
      <c r="OUX8" s="338"/>
      <c r="OUY8" s="338"/>
      <c r="OUZ8" s="339"/>
      <c r="OVA8" s="340"/>
      <c r="OVB8" s="341"/>
      <c r="OVC8" s="342"/>
      <c r="OVD8" s="339"/>
      <c r="OVE8" s="338"/>
      <c r="OVF8" s="338"/>
      <c r="OVG8" s="339"/>
      <c r="OVH8" s="340"/>
      <c r="OVI8" s="341"/>
      <c r="OVJ8" s="342"/>
      <c r="OVK8" s="339"/>
      <c r="OVL8" s="338"/>
      <c r="OVM8" s="338"/>
      <c r="OVN8" s="339"/>
      <c r="OVO8" s="340"/>
      <c r="OVP8" s="341"/>
      <c r="OVQ8" s="342"/>
      <c r="OVR8" s="339"/>
      <c r="OVS8" s="338"/>
      <c r="OVT8" s="338"/>
      <c r="OVU8" s="339"/>
      <c r="OVV8" s="340"/>
      <c r="OVW8" s="341"/>
      <c r="OVX8" s="342"/>
      <c r="OVY8" s="339"/>
      <c r="OVZ8" s="338"/>
      <c r="OWA8" s="338"/>
      <c r="OWB8" s="339"/>
      <c r="OWC8" s="340"/>
      <c r="OWD8" s="341"/>
      <c r="OWE8" s="342"/>
      <c r="OWF8" s="339"/>
      <c r="OWG8" s="338"/>
      <c r="OWH8" s="338"/>
      <c r="OWI8" s="339"/>
      <c r="OWJ8" s="340"/>
      <c r="OWK8" s="341"/>
      <c r="OWL8" s="342"/>
      <c r="OWM8" s="339"/>
      <c r="OWN8" s="338"/>
      <c r="OWO8" s="338"/>
      <c r="OWP8" s="339"/>
      <c r="OWQ8" s="340"/>
      <c r="OWR8" s="341"/>
      <c r="OWS8" s="342"/>
      <c r="OWT8" s="339"/>
      <c r="OWU8" s="338"/>
      <c r="OWV8" s="338"/>
      <c r="OWW8" s="339"/>
      <c r="OWX8" s="340"/>
      <c r="OWY8" s="341"/>
      <c r="OWZ8" s="342"/>
      <c r="OXA8" s="339"/>
      <c r="OXB8" s="338"/>
      <c r="OXC8" s="338"/>
      <c r="OXD8" s="339"/>
      <c r="OXE8" s="340"/>
      <c r="OXF8" s="341"/>
      <c r="OXG8" s="342"/>
      <c r="OXH8" s="339"/>
      <c r="OXI8" s="338"/>
      <c r="OXJ8" s="338"/>
      <c r="OXK8" s="339"/>
      <c r="OXL8" s="340"/>
      <c r="OXM8" s="341"/>
      <c r="OXN8" s="342"/>
      <c r="OXO8" s="339"/>
      <c r="OXP8" s="338"/>
      <c r="OXQ8" s="338"/>
      <c r="OXR8" s="339"/>
      <c r="OXS8" s="340"/>
      <c r="OXT8" s="341"/>
      <c r="OXU8" s="342"/>
      <c r="OXV8" s="339"/>
      <c r="OXW8" s="338"/>
      <c r="OXX8" s="338"/>
      <c r="OXY8" s="339"/>
      <c r="OXZ8" s="340"/>
      <c r="OYA8" s="341"/>
      <c r="OYB8" s="342"/>
      <c r="OYC8" s="339"/>
      <c r="OYD8" s="338"/>
      <c r="OYE8" s="338"/>
      <c r="OYF8" s="339"/>
      <c r="OYG8" s="340"/>
      <c r="OYH8" s="341"/>
      <c r="OYI8" s="342"/>
      <c r="OYJ8" s="339"/>
      <c r="OYK8" s="338"/>
      <c r="OYL8" s="338"/>
      <c r="OYM8" s="339"/>
      <c r="OYN8" s="340"/>
      <c r="OYO8" s="341"/>
      <c r="OYP8" s="342"/>
      <c r="OYQ8" s="339"/>
      <c r="OYR8" s="338"/>
      <c r="OYS8" s="338"/>
      <c r="OYT8" s="339"/>
      <c r="OYU8" s="340"/>
      <c r="OYV8" s="341"/>
      <c r="OYW8" s="342"/>
      <c r="OYX8" s="339"/>
      <c r="OYY8" s="338"/>
      <c r="OYZ8" s="338"/>
      <c r="OZA8" s="339"/>
      <c r="OZB8" s="340"/>
      <c r="OZC8" s="341"/>
      <c r="OZD8" s="342"/>
      <c r="OZE8" s="339"/>
      <c r="OZF8" s="338"/>
      <c r="OZG8" s="338"/>
      <c r="OZH8" s="339"/>
      <c r="OZI8" s="340"/>
      <c r="OZJ8" s="341"/>
      <c r="OZK8" s="342"/>
      <c r="OZL8" s="339"/>
      <c r="OZM8" s="338"/>
      <c r="OZN8" s="338"/>
      <c r="OZO8" s="339"/>
      <c r="OZP8" s="340"/>
      <c r="OZQ8" s="341"/>
      <c r="OZR8" s="342"/>
      <c r="OZS8" s="339"/>
      <c r="OZT8" s="338"/>
      <c r="OZU8" s="338"/>
      <c r="OZV8" s="339"/>
      <c r="OZW8" s="340"/>
      <c r="OZX8" s="341"/>
      <c r="OZY8" s="342"/>
      <c r="OZZ8" s="339"/>
      <c r="PAA8" s="338"/>
      <c r="PAB8" s="338"/>
      <c r="PAC8" s="339"/>
      <c r="PAD8" s="340"/>
      <c r="PAE8" s="341"/>
      <c r="PAF8" s="342"/>
      <c r="PAG8" s="339"/>
      <c r="PAH8" s="338"/>
      <c r="PAI8" s="338"/>
      <c r="PAJ8" s="339"/>
      <c r="PAK8" s="340"/>
      <c r="PAL8" s="341"/>
      <c r="PAM8" s="342"/>
      <c r="PAN8" s="339"/>
      <c r="PAO8" s="338"/>
      <c r="PAP8" s="338"/>
      <c r="PAQ8" s="339"/>
      <c r="PAR8" s="340"/>
      <c r="PAS8" s="341"/>
      <c r="PAT8" s="342"/>
      <c r="PAU8" s="339"/>
      <c r="PAV8" s="338"/>
      <c r="PAW8" s="338"/>
      <c r="PAX8" s="339"/>
      <c r="PAY8" s="340"/>
      <c r="PAZ8" s="341"/>
      <c r="PBA8" s="342"/>
      <c r="PBB8" s="339"/>
      <c r="PBC8" s="338"/>
      <c r="PBD8" s="338"/>
      <c r="PBE8" s="339"/>
      <c r="PBF8" s="340"/>
      <c r="PBG8" s="341"/>
      <c r="PBH8" s="342"/>
      <c r="PBI8" s="339"/>
      <c r="PBJ8" s="338"/>
      <c r="PBK8" s="338"/>
      <c r="PBL8" s="339"/>
      <c r="PBM8" s="340"/>
      <c r="PBN8" s="341"/>
      <c r="PBO8" s="342"/>
      <c r="PBP8" s="339"/>
      <c r="PBQ8" s="338"/>
      <c r="PBR8" s="338"/>
      <c r="PBS8" s="339"/>
      <c r="PBT8" s="340"/>
      <c r="PBU8" s="341"/>
      <c r="PBV8" s="342"/>
      <c r="PBW8" s="339"/>
      <c r="PBX8" s="338"/>
      <c r="PBY8" s="338"/>
      <c r="PBZ8" s="339"/>
      <c r="PCA8" s="340"/>
      <c r="PCB8" s="341"/>
      <c r="PCC8" s="342"/>
      <c r="PCD8" s="339"/>
      <c r="PCE8" s="338"/>
      <c r="PCF8" s="338"/>
      <c r="PCG8" s="339"/>
      <c r="PCH8" s="340"/>
      <c r="PCI8" s="341"/>
      <c r="PCJ8" s="342"/>
      <c r="PCK8" s="339"/>
      <c r="PCL8" s="338"/>
      <c r="PCM8" s="338"/>
      <c r="PCN8" s="339"/>
      <c r="PCO8" s="340"/>
      <c r="PCP8" s="341"/>
      <c r="PCQ8" s="342"/>
      <c r="PCR8" s="339"/>
      <c r="PCS8" s="338"/>
      <c r="PCT8" s="338"/>
      <c r="PCU8" s="339"/>
      <c r="PCV8" s="340"/>
      <c r="PCW8" s="341"/>
      <c r="PCX8" s="342"/>
      <c r="PCY8" s="339"/>
      <c r="PCZ8" s="338"/>
      <c r="PDA8" s="338"/>
      <c r="PDB8" s="339"/>
      <c r="PDC8" s="340"/>
      <c r="PDD8" s="341"/>
      <c r="PDE8" s="342"/>
      <c r="PDF8" s="339"/>
      <c r="PDG8" s="338"/>
      <c r="PDH8" s="338"/>
      <c r="PDI8" s="339"/>
      <c r="PDJ8" s="340"/>
      <c r="PDK8" s="341"/>
      <c r="PDL8" s="342"/>
      <c r="PDM8" s="339"/>
      <c r="PDN8" s="338"/>
      <c r="PDO8" s="338"/>
      <c r="PDP8" s="339"/>
      <c r="PDQ8" s="340"/>
      <c r="PDR8" s="341"/>
      <c r="PDS8" s="342"/>
      <c r="PDT8" s="339"/>
      <c r="PDU8" s="338"/>
      <c r="PDV8" s="338"/>
      <c r="PDW8" s="339"/>
      <c r="PDX8" s="340"/>
      <c r="PDY8" s="341"/>
      <c r="PDZ8" s="342"/>
      <c r="PEA8" s="339"/>
      <c r="PEB8" s="338"/>
      <c r="PEC8" s="338"/>
      <c r="PED8" s="339"/>
      <c r="PEE8" s="340"/>
      <c r="PEF8" s="341"/>
      <c r="PEG8" s="342"/>
      <c r="PEH8" s="339"/>
      <c r="PEI8" s="338"/>
      <c r="PEJ8" s="338"/>
      <c r="PEK8" s="339"/>
      <c r="PEL8" s="340"/>
      <c r="PEM8" s="341"/>
      <c r="PEN8" s="342"/>
      <c r="PEO8" s="339"/>
      <c r="PEP8" s="338"/>
      <c r="PEQ8" s="338"/>
      <c r="PER8" s="339"/>
      <c r="PES8" s="340"/>
      <c r="PET8" s="341"/>
      <c r="PEU8" s="342"/>
      <c r="PEV8" s="339"/>
      <c r="PEW8" s="338"/>
      <c r="PEX8" s="338"/>
      <c r="PEY8" s="339"/>
      <c r="PEZ8" s="340"/>
      <c r="PFA8" s="341"/>
      <c r="PFB8" s="342"/>
      <c r="PFC8" s="339"/>
      <c r="PFD8" s="338"/>
      <c r="PFE8" s="338"/>
      <c r="PFF8" s="339"/>
      <c r="PFG8" s="340"/>
      <c r="PFH8" s="341"/>
      <c r="PFI8" s="342"/>
      <c r="PFJ8" s="339"/>
      <c r="PFK8" s="338"/>
      <c r="PFL8" s="338"/>
      <c r="PFM8" s="339"/>
      <c r="PFN8" s="340"/>
      <c r="PFO8" s="341"/>
      <c r="PFP8" s="342"/>
      <c r="PFQ8" s="339"/>
      <c r="PFR8" s="338"/>
      <c r="PFS8" s="338"/>
      <c r="PFT8" s="339"/>
      <c r="PFU8" s="340"/>
      <c r="PFV8" s="341"/>
      <c r="PFW8" s="342"/>
      <c r="PFX8" s="339"/>
      <c r="PFY8" s="338"/>
      <c r="PFZ8" s="338"/>
      <c r="PGA8" s="339"/>
      <c r="PGB8" s="340"/>
      <c r="PGC8" s="341"/>
      <c r="PGD8" s="342"/>
      <c r="PGE8" s="339"/>
      <c r="PGF8" s="338"/>
      <c r="PGG8" s="338"/>
      <c r="PGH8" s="339"/>
      <c r="PGI8" s="340"/>
      <c r="PGJ8" s="341"/>
      <c r="PGK8" s="342"/>
      <c r="PGL8" s="339"/>
      <c r="PGM8" s="338"/>
      <c r="PGN8" s="338"/>
      <c r="PGO8" s="339"/>
      <c r="PGP8" s="340"/>
      <c r="PGQ8" s="341"/>
      <c r="PGR8" s="342"/>
      <c r="PGS8" s="339"/>
      <c r="PGT8" s="338"/>
      <c r="PGU8" s="338"/>
      <c r="PGV8" s="339"/>
      <c r="PGW8" s="340"/>
      <c r="PGX8" s="341"/>
      <c r="PGY8" s="342"/>
      <c r="PGZ8" s="339"/>
      <c r="PHA8" s="338"/>
      <c r="PHB8" s="338"/>
      <c r="PHC8" s="339"/>
      <c r="PHD8" s="340"/>
      <c r="PHE8" s="341"/>
      <c r="PHF8" s="342"/>
      <c r="PHG8" s="339"/>
      <c r="PHH8" s="338"/>
      <c r="PHI8" s="338"/>
      <c r="PHJ8" s="339"/>
      <c r="PHK8" s="340"/>
      <c r="PHL8" s="341"/>
      <c r="PHM8" s="342"/>
      <c r="PHN8" s="339"/>
      <c r="PHO8" s="338"/>
      <c r="PHP8" s="338"/>
      <c r="PHQ8" s="339"/>
      <c r="PHR8" s="340"/>
      <c r="PHS8" s="341"/>
      <c r="PHT8" s="342"/>
      <c r="PHU8" s="339"/>
      <c r="PHV8" s="338"/>
      <c r="PHW8" s="338"/>
      <c r="PHX8" s="339"/>
      <c r="PHY8" s="340"/>
      <c r="PHZ8" s="341"/>
      <c r="PIA8" s="342"/>
      <c r="PIB8" s="339"/>
      <c r="PIC8" s="338"/>
      <c r="PID8" s="338"/>
      <c r="PIE8" s="339"/>
      <c r="PIF8" s="340"/>
      <c r="PIG8" s="341"/>
      <c r="PIH8" s="342"/>
      <c r="PII8" s="339"/>
      <c r="PIJ8" s="338"/>
      <c r="PIK8" s="338"/>
      <c r="PIL8" s="339"/>
      <c r="PIM8" s="340"/>
      <c r="PIN8" s="341"/>
      <c r="PIO8" s="342"/>
      <c r="PIP8" s="339"/>
      <c r="PIQ8" s="338"/>
      <c r="PIR8" s="338"/>
      <c r="PIS8" s="339"/>
      <c r="PIT8" s="340"/>
      <c r="PIU8" s="341"/>
      <c r="PIV8" s="342"/>
      <c r="PIW8" s="339"/>
      <c r="PIX8" s="338"/>
      <c r="PIY8" s="338"/>
      <c r="PIZ8" s="339"/>
      <c r="PJA8" s="340"/>
      <c r="PJB8" s="341"/>
      <c r="PJC8" s="342"/>
      <c r="PJD8" s="339"/>
      <c r="PJE8" s="338"/>
      <c r="PJF8" s="338"/>
      <c r="PJG8" s="339"/>
      <c r="PJH8" s="340"/>
      <c r="PJI8" s="341"/>
      <c r="PJJ8" s="342"/>
      <c r="PJK8" s="339"/>
      <c r="PJL8" s="338"/>
      <c r="PJM8" s="338"/>
      <c r="PJN8" s="339"/>
      <c r="PJO8" s="340"/>
      <c r="PJP8" s="341"/>
      <c r="PJQ8" s="342"/>
      <c r="PJR8" s="339"/>
      <c r="PJS8" s="338"/>
      <c r="PJT8" s="338"/>
      <c r="PJU8" s="339"/>
      <c r="PJV8" s="340"/>
      <c r="PJW8" s="341"/>
      <c r="PJX8" s="342"/>
      <c r="PJY8" s="339"/>
      <c r="PJZ8" s="338"/>
      <c r="PKA8" s="338"/>
      <c r="PKB8" s="339"/>
      <c r="PKC8" s="340"/>
      <c r="PKD8" s="341"/>
      <c r="PKE8" s="342"/>
      <c r="PKF8" s="339"/>
      <c r="PKG8" s="338"/>
      <c r="PKH8" s="338"/>
      <c r="PKI8" s="339"/>
      <c r="PKJ8" s="340"/>
      <c r="PKK8" s="341"/>
      <c r="PKL8" s="342"/>
      <c r="PKM8" s="339"/>
      <c r="PKN8" s="338"/>
      <c r="PKO8" s="338"/>
      <c r="PKP8" s="339"/>
      <c r="PKQ8" s="340"/>
      <c r="PKR8" s="341"/>
      <c r="PKS8" s="342"/>
      <c r="PKT8" s="339"/>
      <c r="PKU8" s="338"/>
      <c r="PKV8" s="338"/>
      <c r="PKW8" s="339"/>
      <c r="PKX8" s="340"/>
      <c r="PKY8" s="341"/>
      <c r="PKZ8" s="342"/>
      <c r="PLA8" s="339"/>
      <c r="PLB8" s="338"/>
      <c r="PLC8" s="338"/>
      <c r="PLD8" s="339"/>
      <c r="PLE8" s="340"/>
      <c r="PLF8" s="341"/>
      <c r="PLG8" s="342"/>
      <c r="PLH8" s="339"/>
      <c r="PLI8" s="338"/>
      <c r="PLJ8" s="338"/>
      <c r="PLK8" s="339"/>
      <c r="PLL8" s="340"/>
      <c r="PLM8" s="341"/>
      <c r="PLN8" s="342"/>
      <c r="PLO8" s="339"/>
      <c r="PLP8" s="338"/>
      <c r="PLQ8" s="338"/>
      <c r="PLR8" s="339"/>
      <c r="PLS8" s="340"/>
      <c r="PLT8" s="341"/>
      <c r="PLU8" s="342"/>
      <c r="PLV8" s="339"/>
      <c r="PLW8" s="338"/>
      <c r="PLX8" s="338"/>
      <c r="PLY8" s="339"/>
      <c r="PLZ8" s="340"/>
      <c r="PMA8" s="341"/>
      <c r="PMB8" s="342"/>
      <c r="PMC8" s="339"/>
      <c r="PMD8" s="338"/>
      <c r="PME8" s="338"/>
      <c r="PMF8" s="339"/>
      <c r="PMG8" s="340"/>
      <c r="PMH8" s="341"/>
      <c r="PMI8" s="342"/>
      <c r="PMJ8" s="339"/>
      <c r="PMK8" s="338"/>
      <c r="PML8" s="338"/>
      <c r="PMM8" s="339"/>
      <c r="PMN8" s="340"/>
      <c r="PMO8" s="341"/>
      <c r="PMP8" s="342"/>
      <c r="PMQ8" s="339"/>
      <c r="PMR8" s="338"/>
      <c r="PMS8" s="338"/>
      <c r="PMT8" s="339"/>
      <c r="PMU8" s="340"/>
      <c r="PMV8" s="341"/>
      <c r="PMW8" s="342"/>
      <c r="PMX8" s="339"/>
      <c r="PMY8" s="338"/>
      <c r="PMZ8" s="338"/>
      <c r="PNA8" s="339"/>
      <c r="PNB8" s="340"/>
      <c r="PNC8" s="341"/>
      <c r="PND8" s="342"/>
      <c r="PNE8" s="339"/>
      <c r="PNF8" s="338"/>
      <c r="PNG8" s="338"/>
      <c r="PNH8" s="339"/>
      <c r="PNI8" s="340"/>
      <c r="PNJ8" s="341"/>
      <c r="PNK8" s="342"/>
      <c r="PNL8" s="339"/>
      <c r="PNM8" s="338"/>
      <c r="PNN8" s="338"/>
      <c r="PNO8" s="339"/>
      <c r="PNP8" s="340"/>
      <c r="PNQ8" s="341"/>
      <c r="PNR8" s="342"/>
      <c r="PNS8" s="339"/>
      <c r="PNT8" s="338"/>
      <c r="PNU8" s="338"/>
      <c r="PNV8" s="339"/>
      <c r="PNW8" s="340"/>
      <c r="PNX8" s="341"/>
      <c r="PNY8" s="342"/>
      <c r="PNZ8" s="339"/>
      <c r="POA8" s="338"/>
      <c r="POB8" s="338"/>
      <c r="POC8" s="339"/>
      <c r="POD8" s="340"/>
      <c r="POE8" s="341"/>
      <c r="POF8" s="342"/>
      <c r="POG8" s="339"/>
      <c r="POH8" s="338"/>
      <c r="POI8" s="338"/>
      <c r="POJ8" s="339"/>
      <c r="POK8" s="340"/>
      <c r="POL8" s="341"/>
      <c r="POM8" s="342"/>
      <c r="PON8" s="339"/>
      <c r="POO8" s="338"/>
      <c r="POP8" s="338"/>
      <c r="POQ8" s="339"/>
      <c r="POR8" s="340"/>
      <c r="POS8" s="341"/>
      <c r="POT8" s="342"/>
      <c r="POU8" s="339"/>
      <c r="POV8" s="338"/>
      <c r="POW8" s="338"/>
      <c r="POX8" s="339"/>
      <c r="POY8" s="340"/>
      <c r="POZ8" s="341"/>
      <c r="PPA8" s="342"/>
      <c r="PPB8" s="339"/>
      <c r="PPC8" s="338"/>
      <c r="PPD8" s="338"/>
      <c r="PPE8" s="339"/>
      <c r="PPF8" s="340"/>
      <c r="PPG8" s="341"/>
      <c r="PPH8" s="342"/>
      <c r="PPI8" s="339"/>
      <c r="PPJ8" s="338"/>
      <c r="PPK8" s="338"/>
      <c r="PPL8" s="339"/>
      <c r="PPM8" s="340"/>
      <c r="PPN8" s="341"/>
      <c r="PPO8" s="342"/>
      <c r="PPP8" s="339"/>
      <c r="PPQ8" s="338"/>
      <c r="PPR8" s="338"/>
      <c r="PPS8" s="339"/>
      <c r="PPT8" s="340"/>
      <c r="PPU8" s="341"/>
      <c r="PPV8" s="342"/>
      <c r="PPW8" s="339"/>
      <c r="PPX8" s="338"/>
      <c r="PPY8" s="338"/>
      <c r="PPZ8" s="339"/>
      <c r="PQA8" s="340"/>
      <c r="PQB8" s="341"/>
      <c r="PQC8" s="342"/>
      <c r="PQD8" s="339"/>
      <c r="PQE8" s="338"/>
      <c r="PQF8" s="338"/>
      <c r="PQG8" s="339"/>
      <c r="PQH8" s="340"/>
      <c r="PQI8" s="341"/>
      <c r="PQJ8" s="342"/>
      <c r="PQK8" s="339"/>
      <c r="PQL8" s="338"/>
      <c r="PQM8" s="338"/>
      <c r="PQN8" s="339"/>
      <c r="PQO8" s="340"/>
      <c r="PQP8" s="341"/>
      <c r="PQQ8" s="342"/>
      <c r="PQR8" s="339"/>
      <c r="PQS8" s="338"/>
      <c r="PQT8" s="338"/>
      <c r="PQU8" s="339"/>
      <c r="PQV8" s="340"/>
      <c r="PQW8" s="341"/>
      <c r="PQX8" s="342"/>
      <c r="PQY8" s="339"/>
      <c r="PQZ8" s="338"/>
      <c r="PRA8" s="338"/>
      <c r="PRB8" s="339"/>
      <c r="PRC8" s="340"/>
      <c r="PRD8" s="341"/>
      <c r="PRE8" s="342"/>
      <c r="PRF8" s="339"/>
      <c r="PRG8" s="338"/>
      <c r="PRH8" s="338"/>
      <c r="PRI8" s="339"/>
      <c r="PRJ8" s="340"/>
      <c r="PRK8" s="341"/>
      <c r="PRL8" s="342"/>
      <c r="PRM8" s="339"/>
      <c r="PRN8" s="338"/>
      <c r="PRO8" s="338"/>
      <c r="PRP8" s="339"/>
      <c r="PRQ8" s="340"/>
      <c r="PRR8" s="341"/>
      <c r="PRS8" s="342"/>
      <c r="PRT8" s="339"/>
      <c r="PRU8" s="338"/>
      <c r="PRV8" s="338"/>
      <c r="PRW8" s="339"/>
      <c r="PRX8" s="340"/>
      <c r="PRY8" s="341"/>
      <c r="PRZ8" s="342"/>
      <c r="PSA8" s="339"/>
      <c r="PSB8" s="338"/>
      <c r="PSC8" s="338"/>
      <c r="PSD8" s="339"/>
      <c r="PSE8" s="340"/>
      <c r="PSF8" s="341"/>
      <c r="PSG8" s="342"/>
      <c r="PSH8" s="339"/>
      <c r="PSI8" s="338"/>
      <c r="PSJ8" s="338"/>
      <c r="PSK8" s="339"/>
      <c r="PSL8" s="340"/>
      <c r="PSM8" s="341"/>
      <c r="PSN8" s="342"/>
      <c r="PSO8" s="339"/>
      <c r="PSP8" s="338"/>
      <c r="PSQ8" s="338"/>
      <c r="PSR8" s="339"/>
      <c r="PSS8" s="340"/>
      <c r="PST8" s="341"/>
      <c r="PSU8" s="342"/>
      <c r="PSV8" s="339"/>
      <c r="PSW8" s="338"/>
      <c r="PSX8" s="338"/>
      <c r="PSY8" s="339"/>
      <c r="PSZ8" s="340"/>
      <c r="PTA8" s="341"/>
      <c r="PTB8" s="342"/>
      <c r="PTC8" s="339"/>
      <c r="PTD8" s="338"/>
      <c r="PTE8" s="338"/>
      <c r="PTF8" s="339"/>
      <c r="PTG8" s="340"/>
      <c r="PTH8" s="341"/>
      <c r="PTI8" s="342"/>
      <c r="PTJ8" s="339"/>
      <c r="PTK8" s="338"/>
      <c r="PTL8" s="338"/>
      <c r="PTM8" s="339"/>
      <c r="PTN8" s="340"/>
      <c r="PTO8" s="341"/>
      <c r="PTP8" s="342"/>
      <c r="PTQ8" s="339"/>
      <c r="PTR8" s="338"/>
      <c r="PTS8" s="338"/>
      <c r="PTT8" s="339"/>
      <c r="PTU8" s="340"/>
      <c r="PTV8" s="341"/>
      <c r="PTW8" s="342"/>
      <c r="PTX8" s="339"/>
      <c r="PTY8" s="338"/>
      <c r="PTZ8" s="338"/>
      <c r="PUA8" s="339"/>
      <c r="PUB8" s="340"/>
      <c r="PUC8" s="341"/>
      <c r="PUD8" s="342"/>
      <c r="PUE8" s="339"/>
      <c r="PUF8" s="338"/>
      <c r="PUG8" s="338"/>
      <c r="PUH8" s="339"/>
      <c r="PUI8" s="340"/>
      <c r="PUJ8" s="341"/>
      <c r="PUK8" s="342"/>
      <c r="PUL8" s="339"/>
      <c r="PUM8" s="338"/>
      <c r="PUN8" s="338"/>
      <c r="PUO8" s="339"/>
      <c r="PUP8" s="340"/>
      <c r="PUQ8" s="341"/>
      <c r="PUR8" s="342"/>
      <c r="PUS8" s="339"/>
      <c r="PUT8" s="338"/>
      <c r="PUU8" s="338"/>
      <c r="PUV8" s="339"/>
      <c r="PUW8" s="340"/>
      <c r="PUX8" s="341"/>
      <c r="PUY8" s="342"/>
      <c r="PUZ8" s="339"/>
      <c r="PVA8" s="338"/>
      <c r="PVB8" s="338"/>
      <c r="PVC8" s="339"/>
      <c r="PVD8" s="340"/>
      <c r="PVE8" s="341"/>
      <c r="PVF8" s="342"/>
      <c r="PVG8" s="339"/>
      <c r="PVH8" s="338"/>
      <c r="PVI8" s="338"/>
      <c r="PVJ8" s="339"/>
      <c r="PVK8" s="340"/>
      <c r="PVL8" s="341"/>
      <c r="PVM8" s="342"/>
      <c r="PVN8" s="339"/>
      <c r="PVO8" s="338"/>
      <c r="PVP8" s="338"/>
      <c r="PVQ8" s="339"/>
      <c r="PVR8" s="340"/>
      <c r="PVS8" s="341"/>
      <c r="PVT8" s="342"/>
      <c r="PVU8" s="339"/>
      <c r="PVV8" s="338"/>
      <c r="PVW8" s="338"/>
      <c r="PVX8" s="339"/>
      <c r="PVY8" s="340"/>
      <c r="PVZ8" s="341"/>
      <c r="PWA8" s="342"/>
      <c r="PWB8" s="339"/>
      <c r="PWC8" s="338"/>
      <c r="PWD8" s="338"/>
      <c r="PWE8" s="339"/>
      <c r="PWF8" s="340"/>
      <c r="PWG8" s="341"/>
      <c r="PWH8" s="342"/>
      <c r="PWI8" s="339"/>
      <c r="PWJ8" s="338"/>
      <c r="PWK8" s="338"/>
      <c r="PWL8" s="339"/>
      <c r="PWM8" s="340"/>
      <c r="PWN8" s="341"/>
      <c r="PWO8" s="342"/>
      <c r="PWP8" s="339"/>
      <c r="PWQ8" s="338"/>
      <c r="PWR8" s="338"/>
      <c r="PWS8" s="339"/>
      <c r="PWT8" s="340"/>
      <c r="PWU8" s="341"/>
      <c r="PWV8" s="342"/>
      <c r="PWW8" s="339"/>
      <c r="PWX8" s="338"/>
      <c r="PWY8" s="338"/>
      <c r="PWZ8" s="339"/>
      <c r="PXA8" s="340"/>
      <c r="PXB8" s="341"/>
      <c r="PXC8" s="342"/>
      <c r="PXD8" s="339"/>
      <c r="PXE8" s="338"/>
      <c r="PXF8" s="338"/>
      <c r="PXG8" s="339"/>
      <c r="PXH8" s="340"/>
      <c r="PXI8" s="341"/>
      <c r="PXJ8" s="342"/>
      <c r="PXK8" s="339"/>
      <c r="PXL8" s="338"/>
      <c r="PXM8" s="338"/>
      <c r="PXN8" s="339"/>
      <c r="PXO8" s="340"/>
      <c r="PXP8" s="341"/>
      <c r="PXQ8" s="342"/>
      <c r="PXR8" s="339"/>
      <c r="PXS8" s="338"/>
      <c r="PXT8" s="338"/>
      <c r="PXU8" s="339"/>
      <c r="PXV8" s="340"/>
      <c r="PXW8" s="341"/>
      <c r="PXX8" s="342"/>
      <c r="PXY8" s="339"/>
      <c r="PXZ8" s="338"/>
      <c r="PYA8" s="338"/>
      <c r="PYB8" s="339"/>
      <c r="PYC8" s="340"/>
      <c r="PYD8" s="341"/>
      <c r="PYE8" s="342"/>
      <c r="PYF8" s="339"/>
      <c r="PYG8" s="338"/>
      <c r="PYH8" s="338"/>
      <c r="PYI8" s="339"/>
      <c r="PYJ8" s="340"/>
      <c r="PYK8" s="341"/>
      <c r="PYL8" s="342"/>
      <c r="PYM8" s="339"/>
      <c r="PYN8" s="338"/>
      <c r="PYO8" s="338"/>
      <c r="PYP8" s="339"/>
      <c r="PYQ8" s="340"/>
      <c r="PYR8" s="341"/>
      <c r="PYS8" s="342"/>
      <c r="PYT8" s="339"/>
      <c r="PYU8" s="338"/>
      <c r="PYV8" s="338"/>
      <c r="PYW8" s="339"/>
      <c r="PYX8" s="340"/>
      <c r="PYY8" s="341"/>
      <c r="PYZ8" s="342"/>
      <c r="PZA8" s="339"/>
      <c r="PZB8" s="338"/>
      <c r="PZC8" s="338"/>
      <c r="PZD8" s="339"/>
      <c r="PZE8" s="340"/>
      <c r="PZF8" s="341"/>
      <c r="PZG8" s="342"/>
      <c r="PZH8" s="339"/>
      <c r="PZI8" s="338"/>
      <c r="PZJ8" s="338"/>
      <c r="PZK8" s="339"/>
      <c r="PZL8" s="340"/>
      <c r="PZM8" s="341"/>
      <c r="PZN8" s="342"/>
      <c r="PZO8" s="339"/>
      <c r="PZP8" s="338"/>
      <c r="PZQ8" s="338"/>
      <c r="PZR8" s="339"/>
      <c r="PZS8" s="340"/>
      <c r="PZT8" s="341"/>
      <c r="PZU8" s="342"/>
      <c r="PZV8" s="339"/>
      <c r="PZW8" s="338"/>
      <c r="PZX8" s="338"/>
      <c r="PZY8" s="339"/>
      <c r="PZZ8" s="340"/>
      <c r="QAA8" s="341"/>
      <c r="QAB8" s="342"/>
      <c r="QAC8" s="339"/>
      <c r="QAD8" s="338"/>
      <c r="QAE8" s="338"/>
      <c r="QAF8" s="339"/>
      <c r="QAG8" s="340"/>
      <c r="QAH8" s="341"/>
      <c r="QAI8" s="342"/>
      <c r="QAJ8" s="339"/>
      <c r="QAK8" s="338"/>
      <c r="QAL8" s="338"/>
      <c r="QAM8" s="339"/>
      <c r="QAN8" s="340"/>
      <c r="QAO8" s="341"/>
      <c r="QAP8" s="342"/>
      <c r="QAQ8" s="339"/>
      <c r="QAR8" s="338"/>
      <c r="QAS8" s="338"/>
      <c r="QAT8" s="339"/>
      <c r="QAU8" s="340"/>
      <c r="QAV8" s="341"/>
      <c r="QAW8" s="342"/>
      <c r="QAX8" s="339"/>
      <c r="QAY8" s="338"/>
      <c r="QAZ8" s="338"/>
      <c r="QBA8" s="339"/>
      <c r="QBB8" s="340"/>
      <c r="QBC8" s="341"/>
      <c r="QBD8" s="342"/>
      <c r="QBE8" s="339"/>
      <c r="QBF8" s="338"/>
      <c r="QBG8" s="338"/>
      <c r="QBH8" s="339"/>
      <c r="QBI8" s="340"/>
      <c r="QBJ8" s="341"/>
      <c r="QBK8" s="342"/>
      <c r="QBL8" s="339"/>
      <c r="QBM8" s="338"/>
      <c r="QBN8" s="338"/>
      <c r="QBO8" s="339"/>
      <c r="QBP8" s="340"/>
      <c r="QBQ8" s="341"/>
      <c r="QBR8" s="342"/>
      <c r="QBS8" s="339"/>
      <c r="QBT8" s="338"/>
      <c r="QBU8" s="338"/>
      <c r="QBV8" s="339"/>
      <c r="QBW8" s="340"/>
      <c r="QBX8" s="341"/>
      <c r="QBY8" s="342"/>
      <c r="QBZ8" s="339"/>
      <c r="QCA8" s="338"/>
      <c r="QCB8" s="338"/>
      <c r="QCC8" s="339"/>
      <c r="QCD8" s="340"/>
      <c r="QCE8" s="341"/>
      <c r="QCF8" s="342"/>
      <c r="QCG8" s="339"/>
      <c r="QCH8" s="338"/>
      <c r="QCI8" s="338"/>
      <c r="QCJ8" s="339"/>
      <c r="QCK8" s="340"/>
      <c r="QCL8" s="341"/>
      <c r="QCM8" s="342"/>
      <c r="QCN8" s="339"/>
      <c r="QCO8" s="338"/>
      <c r="QCP8" s="338"/>
      <c r="QCQ8" s="339"/>
      <c r="QCR8" s="340"/>
      <c r="QCS8" s="341"/>
      <c r="QCT8" s="342"/>
      <c r="QCU8" s="339"/>
      <c r="QCV8" s="338"/>
      <c r="QCW8" s="338"/>
      <c r="QCX8" s="339"/>
      <c r="QCY8" s="340"/>
      <c r="QCZ8" s="341"/>
      <c r="QDA8" s="342"/>
      <c r="QDB8" s="339"/>
      <c r="QDC8" s="338"/>
      <c r="QDD8" s="338"/>
      <c r="QDE8" s="339"/>
      <c r="QDF8" s="340"/>
      <c r="QDG8" s="341"/>
      <c r="QDH8" s="342"/>
      <c r="QDI8" s="339"/>
      <c r="QDJ8" s="338"/>
      <c r="QDK8" s="338"/>
      <c r="QDL8" s="339"/>
      <c r="QDM8" s="340"/>
      <c r="QDN8" s="341"/>
      <c r="QDO8" s="342"/>
      <c r="QDP8" s="339"/>
      <c r="QDQ8" s="338"/>
      <c r="QDR8" s="338"/>
      <c r="QDS8" s="339"/>
      <c r="QDT8" s="340"/>
      <c r="QDU8" s="341"/>
      <c r="QDV8" s="342"/>
      <c r="QDW8" s="339"/>
      <c r="QDX8" s="338"/>
      <c r="QDY8" s="338"/>
      <c r="QDZ8" s="339"/>
      <c r="QEA8" s="340"/>
      <c r="QEB8" s="341"/>
      <c r="QEC8" s="342"/>
      <c r="QED8" s="339"/>
      <c r="QEE8" s="338"/>
      <c r="QEF8" s="338"/>
      <c r="QEG8" s="339"/>
      <c r="QEH8" s="340"/>
      <c r="QEI8" s="341"/>
      <c r="QEJ8" s="342"/>
      <c r="QEK8" s="339"/>
      <c r="QEL8" s="338"/>
      <c r="QEM8" s="338"/>
      <c r="QEN8" s="339"/>
      <c r="QEO8" s="340"/>
      <c r="QEP8" s="341"/>
      <c r="QEQ8" s="342"/>
      <c r="QER8" s="339"/>
      <c r="QES8" s="338"/>
      <c r="QET8" s="338"/>
      <c r="QEU8" s="339"/>
      <c r="QEV8" s="340"/>
      <c r="QEW8" s="341"/>
      <c r="QEX8" s="342"/>
      <c r="QEY8" s="339"/>
      <c r="QEZ8" s="338"/>
      <c r="QFA8" s="338"/>
      <c r="QFB8" s="339"/>
      <c r="QFC8" s="340"/>
      <c r="QFD8" s="341"/>
      <c r="QFE8" s="342"/>
      <c r="QFF8" s="339"/>
      <c r="QFG8" s="338"/>
      <c r="QFH8" s="338"/>
      <c r="QFI8" s="339"/>
      <c r="QFJ8" s="340"/>
      <c r="QFK8" s="341"/>
      <c r="QFL8" s="342"/>
      <c r="QFM8" s="339"/>
      <c r="QFN8" s="338"/>
      <c r="QFO8" s="338"/>
      <c r="QFP8" s="339"/>
      <c r="QFQ8" s="340"/>
      <c r="QFR8" s="341"/>
      <c r="QFS8" s="342"/>
      <c r="QFT8" s="339"/>
      <c r="QFU8" s="338"/>
      <c r="QFV8" s="338"/>
      <c r="QFW8" s="339"/>
      <c r="QFX8" s="340"/>
      <c r="QFY8" s="341"/>
      <c r="QFZ8" s="342"/>
      <c r="QGA8" s="339"/>
      <c r="QGB8" s="338"/>
      <c r="QGC8" s="338"/>
      <c r="QGD8" s="339"/>
      <c r="QGE8" s="340"/>
      <c r="QGF8" s="341"/>
      <c r="QGG8" s="342"/>
      <c r="QGH8" s="339"/>
      <c r="QGI8" s="338"/>
      <c r="QGJ8" s="338"/>
      <c r="QGK8" s="339"/>
      <c r="QGL8" s="340"/>
      <c r="QGM8" s="341"/>
      <c r="QGN8" s="342"/>
      <c r="QGO8" s="339"/>
      <c r="QGP8" s="338"/>
      <c r="QGQ8" s="338"/>
      <c r="QGR8" s="339"/>
      <c r="QGS8" s="340"/>
      <c r="QGT8" s="341"/>
      <c r="QGU8" s="342"/>
      <c r="QGV8" s="339"/>
      <c r="QGW8" s="338"/>
      <c r="QGX8" s="338"/>
      <c r="QGY8" s="339"/>
      <c r="QGZ8" s="340"/>
      <c r="QHA8" s="341"/>
      <c r="QHB8" s="342"/>
      <c r="QHC8" s="339"/>
      <c r="QHD8" s="338"/>
      <c r="QHE8" s="338"/>
      <c r="QHF8" s="339"/>
      <c r="QHG8" s="340"/>
      <c r="QHH8" s="341"/>
      <c r="QHI8" s="342"/>
      <c r="QHJ8" s="339"/>
      <c r="QHK8" s="338"/>
      <c r="QHL8" s="338"/>
      <c r="QHM8" s="339"/>
      <c r="QHN8" s="340"/>
      <c r="QHO8" s="341"/>
      <c r="QHP8" s="342"/>
      <c r="QHQ8" s="339"/>
      <c r="QHR8" s="338"/>
      <c r="QHS8" s="338"/>
      <c r="QHT8" s="339"/>
      <c r="QHU8" s="340"/>
      <c r="QHV8" s="341"/>
      <c r="QHW8" s="342"/>
      <c r="QHX8" s="339"/>
      <c r="QHY8" s="338"/>
      <c r="QHZ8" s="338"/>
      <c r="QIA8" s="339"/>
      <c r="QIB8" s="340"/>
      <c r="QIC8" s="341"/>
      <c r="QID8" s="342"/>
      <c r="QIE8" s="339"/>
      <c r="QIF8" s="338"/>
      <c r="QIG8" s="338"/>
      <c r="QIH8" s="339"/>
      <c r="QII8" s="340"/>
      <c r="QIJ8" s="341"/>
      <c r="QIK8" s="342"/>
      <c r="QIL8" s="339"/>
      <c r="QIM8" s="338"/>
      <c r="QIN8" s="338"/>
      <c r="QIO8" s="339"/>
      <c r="QIP8" s="340"/>
      <c r="QIQ8" s="341"/>
      <c r="QIR8" s="342"/>
      <c r="QIS8" s="339"/>
      <c r="QIT8" s="338"/>
      <c r="QIU8" s="338"/>
      <c r="QIV8" s="339"/>
      <c r="QIW8" s="340"/>
      <c r="QIX8" s="341"/>
      <c r="QIY8" s="342"/>
      <c r="QIZ8" s="339"/>
      <c r="QJA8" s="338"/>
      <c r="QJB8" s="338"/>
      <c r="QJC8" s="339"/>
      <c r="QJD8" s="340"/>
      <c r="QJE8" s="341"/>
      <c r="QJF8" s="342"/>
      <c r="QJG8" s="339"/>
      <c r="QJH8" s="338"/>
      <c r="QJI8" s="338"/>
      <c r="QJJ8" s="339"/>
      <c r="QJK8" s="340"/>
      <c r="QJL8" s="341"/>
      <c r="QJM8" s="342"/>
      <c r="QJN8" s="339"/>
      <c r="QJO8" s="338"/>
      <c r="QJP8" s="338"/>
      <c r="QJQ8" s="339"/>
      <c r="QJR8" s="340"/>
      <c r="QJS8" s="341"/>
      <c r="QJT8" s="342"/>
      <c r="QJU8" s="339"/>
      <c r="QJV8" s="338"/>
      <c r="QJW8" s="338"/>
      <c r="QJX8" s="339"/>
      <c r="QJY8" s="340"/>
      <c r="QJZ8" s="341"/>
      <c r="QKA8" s="342"/>
      <c r="QKB8" s="339"/>
      <c r="QKC8" s="338"/>
      <c r="QKD8" s="338"/>
      <c r="QKE8" s="339"/>
      <c r="QKF8" s="340"/>
      <c r="QKG8" s="341"/>
      <c r="QKH8" s="342"/>
      <c r="QKI8" s="339"/>
      <c r="QKJ8" s="338"/>
      <c r="QKK8" s="338"/>
      <c r="QKL8" s="339"/>
      <c r="QKM8" s="340"/>
      <c r="QKN8" s="341"/>
      <c r="QKO8" s="342"/>
      <c r="QKP8" s="339"/>
      <c r="QKQ8" s="338"/>
      <c r="QKR8" s="338"/>
      <c r="QKS8" s="339"/>
      <c r="QKT8" s="340"/>
      <c r="QKU8" s="341"/>
      <c r="QKV8" s="342"/>
      <c r="QKW8" s="339"/>
      <c r="QKX8" s="338"/>
      <c r="QKY8" s="338"/>
      <c r="QKZ8" s="339"/>
      <c r="QLA8" s="340"/>
      <c r="QLB8" s="341"/>
      <c r="QLC8" s="342"/>
      <c r="QLD8" s="339"/>
      <c r="QLE8" s="338"/>
      <c r="QLF8" s="338"/>
      <c r="QLG8" s="339"/>
      <c r="QLH8" s="340"/>
      <c r="QLI8" s="341"/>
      <c r="QLJ8" s="342"/>
      <c r="QLK8" s="339"/>
      <c r="QLL8" s="338"/>
      <c r="QLM8" s="338"/>
      <c r="QLN8" s="339"/>
      <c r="QLO8" s="340"/>
      <c r="QLP8" s="341"/>
      <c r="QLQ8" s="342"/>
      <c r="QLR8" s="339"/>
      <c r="QLS8" s="338"/>
      <c r="QLT8" s="338"/>
      <c r="QLU8" s="339"/>
      <c r="QLV8" s="340"/>
      <c r="QLW8" s="341"/>
      <c r="QLX8" s="342"/>
      <c r="QLY8" s="339"/>
      <c r="QLZ8" s="338"/>
      <c r="QMA8" s="338"/>
      <c r="QMB8" s="339"/>
      <c r="QMC8" s="340"/>
      <c r="QMD8" s="341"/>
      <c r="QME8" s="342"/>
      <c r="QMF8" s="339"/>
      <c r="QMG8" s="338"/>
      <c r="QMH8" s="338"/>
      <c r="QMI8" s="339"/>
      <c r="QMJ8" s="340"/>
      <c r="QMK8" s="341"/>
      <c r="QML8" s="342"/>
      <c r="QMM8" s="339"/>
      <c r="QMN8" s="338"/>
      <c r="QMO8" s="338"/>
      <c r="QMP8" s="339"/>
      <c r="QMQ8" s="340"/>
      <c r="QMR8" s="341"/>
      <c r="QMS8" s="342"/>
      <c r="QMT8" s="339"/>
      <c r="QMU8" s="338"/>
      <c r="QMV8" s="338"/>
      <c r="QMW8" s="339"/>
      <c r="QMX8" s="340"/>
      <c r="QMY8" s="341"/>
      <c r="QMZ8" s="342"/>
      <c r="QNA8" s="339"/>
      <c r="QNB8" s="338"/>
      <c r="QNC8" s="338"/>
      <c r="QND8" s="339"/>
      <c r="QNE8" s="340"/>
      <c r="QNF8" s="341"/>
      <c r="QNG8" s="342"/>
      <c r="QNH8" s="339"/>
      <c r="QNI8" s="338"/>
      <c r="QNJ8" s="338"/>
      <c r="QNK8" s="339"/>
      <c r="QNL8" s="340"/>
      <c r="QNM8" s="341"/>
      <c r="QNN8" s="342"/>
      <c r="QNO8" s="339"/>
      <c r="QNP8" s="338"/>
      <c r="QNQ8" s="338"/>
      <c r="QNR8" s="339"/>
      <c r="QNS8" s="340"/>
      <c r="QNT8" s="341"/>
      <c r="QNU8" s="342"/>
      <c r="QNV8" s="339"/>
      <c r="QNW8" s="338"/>
      <c r="QNX8" s="338"/>
      <c r="QNY8" s="339"/>
      <c r="QNZ8" s="340"/>
      <c r="QOA8" s="341"/>
      <c r="QOB8" s="342"/>
      <c r="QOC8" s="339"/>
      <c r="QOD8" s="338"/>
      <c r="QOE8" s="338"/>
      <c r="QOF8" s="339"/>
      <c r="QOG8" s="340"/>
      <c r="QOH8" s="341"/>
      <c r="QOI8" s="342"/>
      <c r="QOJ8" s="339"/>
      <c r="QOK8" s="338"/>
      <c r="QOL8" s="338"/>
      <c r="QOM8" s="339"/>
      <c r="QON8" s="340"/>
      <c r="QOO8" s="341"/>
      <c r="QOP8" s="342"/>
      <c r="QOQ8" s="339"/>
      <c r="QOR8" s="338"/>
      <c r="QOS8" s="338"/>
      <c r="QOT8" s="339"/>
      <c r="QOU8" s="340"/>
      <c r="QOV8" s="341"/>
      <c r="QOW8" s="342"/>
      <c r="QOX8" s="339"/>
      <c r="QOY8" s="338"/>
      <c r="QOZ8" s="338"/>
      <c r="QPA8" s="339"/>
      <c r="QPB8" s="340"/>
      <c r="QPC8" s="341"/>
      <c r="QPD8" s="342"/>
      <c r="QPE8" s="339"/>
      <c r="QPF8" s="338"/>
      <c r="QPG8" s="338"/>
      <c r="QPH8" s="339"/>
      <c r="QPI8" s="340"/>
      <c r="QPJ8" s="341"/>
      <c r="QPK8" s="342"/>
      <c r="QPL8" s="339"/>
      <c r="QPM8" s="338"/>
      <c r="QPN8" s="338"/>
      <c r="QPO8" s="339"/>
      <c r="QPP8" s="340"/>
      <c r="QPQ8" s="341"/>
      <c r="QPR8" s="342"/>
      <c r="QPS8" s="339"/>
      <c r="QPT8" s="338"/>
      <c r="QPU8" s="338"/>
      <c r="QPV8" s="339"/>
      <c r="QPW8" s="340"/>
      <c r="QPX8" s="341"/>
      <c r="QPY8" s="342"/>
      <c r="QPZ8" s="339"/>
      <c r="QQA8" s="338"/>
      <c r="QQB8" s="338"/>
      <c r="QQC8" s="339"/>
      <c r="QQD8" s="340"/>
      <c r="QQE8" s="341"/>
      <c r="QQF8" s="342"/>
      <c r="QQG8" s="339"/>
      <c r="QQH8" s="338"/>
      <c r="QQI8" s="338"/>
      <c r="QQJ8" s="339"/>
      <c r="QQK8" s="340"/>
      <c r="QQL8" s="341"/>
      <c r="QQM8" s="342"/>
      <c r="QQN8" s="339"/>
      <c r="QQO8" s="338"/>
      <c r="QQP8" s="338"/>
      <c r="QQQ8" s="339"/>
      <c r="QQR8" s="340"/>
      <c r="QQS8" s="341"/>
      <c r="QQT8" s="342"/>
      <c r="QQU8" s="339"/>
      <c r="QQV8" s="338"/>
      <c r="QQW8" s="338"/>
      <c r="QQX8" s="339"/>
      <c r="QQY8" s="340"/>
      <c r="QQZ8" s="341"/>
      <c r="QRA8" s="342"/>
      <c r="QRB8" s="339"/>
      <c r="QRC8" s="338"/>
      <c r="QRD8" s="338"/>
      <c r="QRE8" s="339"/>
      <c r="QRF8" s="340"/>
      <c r="QRG8" s="341"/>
      <c r="QRH8" s="342"/>
      <c r="QRI8" s="339"/>
      <c r="QRJ8" s="338"/>
      <c r="QRK8" s="338"/>
      <c r="QRL8" s="339"/>
      <c r="QRM8" s="340"/>
      <c r="QRN8" s="341"/>
      <c r="QRO8" s="342"/>
      <c r="QRP8" s="339"/>
      <c r="QRQ8" s="338"/>
      <c r="QRR8" s="338"/>
      <c r="QRS8" s="339"/>
      <c r="QRT8" s="340"/>
      <c r="QRU8" s="341"/>
      <c r="QRV8" s="342"/>
      <c r="QRW8" s="339"/>
      <c r="QRX8" s="338"/>
      <c r="QRY8" s="338"/>
      <c r="QRZ8" s="339"/>
      <c r="QSA8" s="340"/>
      <c r="QSB8" s="341"/>
      <c r="QSC8" s="342"/>
      <c r="QSD8" s="339"/>
      <c r="QSE8" s="338"/>
      <c r="QSF8" s="338"/>
      <c r="QSG8" s="339"/>
      <c r="QSH8" s="340"/>
      <c r="QSI8" s="341"/>
      <c r="QSJ8" s="342"/>
      <c r="QSK8" s="339"/>
      <c r="QSL8" s="338"/>
      <c r="QSM8" s="338"/>
      <c r="QSN8" s="339"/>
      <c r="QSO8" s="340"/>
      <c r="QSP8" s="341"/>
      <c r="QSQ8" s="342"/>
      <c r="QSR8" s="339"/>
      <c r="QSS8" s="338"/>
      <c r="QST8" s="338"/>
      <c r="QSU8" s="339"/>
      <c r="QSV8" s="340"/>
      <c r="QSW8" s="341"/>
      <c r="QSX8" s="342"/>
      <c r="QSY8" s="339"/>
      <c r="QSZ8" s="338"/>
      <c r="QTA8" s="338"/>
      <c r="QTB8" s="339"/>
      <c r="QTC8" s="340"/>
      <c r="QTD8" s="341"/>
      <c r="QTE8" s="342"/>
      <c r="QTF8" s="339"/>
      <c r="QTG8" s="338"/>
      <c r="QTH8" s="338"/>
      <c r="QTI8" s="339"/>
      <c r="QTJ8" s="340"/>
      <c r="QTK8" s="341"/>
      <c r="QTL8" s="342"/>
      <c r="QTM8" s="339"/>
      <c r="QTN8" s="338"/>
      <c r="QTO8" s="338"/>
      <c r="QTP8" s="339"/>
      <c r="QTQ8" s="340"/>
      <c r="QTR8" s="341"/>
      <c r="QTS8" s="342"/>
      <c r="QTT8" s="339"/>
      <c r="QTU8" s="338"/>
      <c r="QTV8" s="338"/>
      <c r="QTW8" s="339"/>
      <c r="QTX8" s="340"/>
      <c r="QTY8" s="341"/>
      <c r="QTZ8" s="342"/>
      <c r="QUA8" s="339"/>
      <c r="QUB8" s="338"/>
      <c r="QUC8" s="338"/>
      <c r="QUD8" s="339"/>
      <c r="QUE8" s="340"/>
      <c r="QUF8" s="341"/>
      <c r="QUG8" s="342"/>
      <c r="QUH8" s="339"/>
      <c r="QUI8" s="338"/>
      <c r="QUJ8" s="338"/>
      <c r="QUK8" s="339"/>
      <c r="QUL8" s="340"/>
      <c r="QUM8" s="341"/>
      <c r="QUN8" s="342"/>
      <c r="QUO8" s="339"/>
      <c r="QUP8" s="338"/>
      <c r="QUQ8" s="338"/>
      <c r="QUR8" s="339"/>
      <c r="QUS8" s="340"/>
      <c r="QUT8" s="341"/>
      <c r="QUU8" s="342"/>
      <c r="QUV8" s="339"/>
      <c r="QUW8" s="338"/>
      <c r="QUX8" s="338"/>
      <c r="QUY8" s="339"/>
      <c r="QUZ8" s="340"/>
      <c r="QVA8" s="341"/>
      <c r="QVB8" s="342"/>
      <c r="QVC8" s="339"/>
      <c r="QVD8" s="338"/>
      <c r="QVE8" s="338"/>
      <c r="QVF8" s="339"/>
      <c r="QVG8" s="340"/>
      <c r="QVH8" s="341"/>
      <c r="QVI8" s="342"/>
      <c r="QVJ8" s="339"/>
      <c r="QVK8" s="338"/>
      <c r="QVL8" s="338"/>
      <c r="QVM8" s="339"/>
      <c r="QVN8" s="340"/>
      <c r="QVO8" s="341"/>
      <c r="QVP8" s="342"/>
      <c r="QVQ8" s="339"/>
      <c r="QVR8" s="338"/>
      <c r="QVS8" s="338"/>
      <c r="QVT8" s="339"/>
      <c r="QVU8" s="340"/>
      <c r="QVV8" s="341"/>
      <c r="QVW8" s="342"/>
      <c r="QVX8" s="339"/>
      <c r="QVY8" s="338"/>
      <c r="QVZ8" s="338"/>
      <c r="QWA8" s="339"/>
      <c r="QWB8" s="340"/>
      <c r="QWC8" s="341"/>
      <c r="QWD8" s="342"/>
      <c r="QWE8" s="339"/>
      <c r="QWF8" s="338"/>
      <c r="QWG8" s="338"/>
      <c r="QWH8" s="339"/>
      <c r="QWI8" s="340"/>
      <c r="QWJ8" s="341"/>
      <c r="QWK8" s="342"/>
      <c r="QWL8" s="339"/>
      <c r="QWM8" s="338"/>
      <c r="QWN8" s="338"/>
      <c r="QWO8" s="339"/>
      <c r="QWP8" s="340"/>
      <c r="QWQ8" s="341"/>
      <c r="QWR8" s="342"/>
      <c r="QWS8" s="339"/>
      <c r="QWT8" s="338"/>
      <c r="QWU8" s="338"/>
      <c r="QWV8" s="339"/>
      <c r="QWW8" s="340"/>
      <c r="QWX8" s="341"/>
      <c r="QWY8" s="342"/>
      <c r="QWZ8" s="339"/>
      <c r="QXA8" s="338"/>
      <c r="QXB8" s="338"/>
      <c r="QXC8" s="339"/>
      <c r="QXD8" s="340"/>
      <c r="QXE8" s="341"/>
      <c r="QXF8" s="342"/>
      <c r="QXG8" s="339"/>
      <c r="QXH8" s="338"/>
      <c r="QXI8" s="338"/>
      <c r="QXJ8" s="339"/>
      <c r="QXK8" s="340"/>
      <c r="QXL8" s="341"/>
      <c r="QXM8" s="342"/>
      <c r="QXN8" s="339"/>
      <c r="QXO8" s="338"/>
      <c r="QXP8" s="338"/>
      <c r="QXQ8" s="339"/>
      <c r="QXR8" s="340"/>
      <c r="QXS8" s="341"/>
      <c r="QXT8" s="342"/>
      <c r="QXU8" s="339"/>
      <c r="QXV8" s="338"/>
      <c r="QXW8" s="338"/>
      <c r="QXX8" s="339"/>
      <c r="QXY8" s="340"/>
      <c r="QXZ8" s="341"/>
      <c r="QYA8" s="342"/>
      <c r="QYB8" s="339"/>
      <c r="QYC8" s="338"/>
      <c r="QYD8" s="338"/>
      <c r="QYE8" s="339"/>
      <c r="QYF8" s="340"/>
      <c r="QYG8" s="341"/>
      <c r="QYH8" s="342"/>
      <c r="QYI8" s="339"/>
      <c r="QYJ8" s="338"/>
      <c r="QYK8" s="338"/>
      <c r="QYL8" s="339"/>
      <c r="QYM8" s="340"/>
      <c r="QYN8" s="341"/>
      <c r="QYO8" s="342"/>
      <c r="QYP8" s="339"/>
      <c r="QYQ8" s="338"/>
      <c r="QYR8" s="338"/>
      <c r="QYS8" s="339"/>
      <c r="QYT8" s="340"/>
      <c r="QYU8" s="341"/>
      <c r="QYV8" s="342"/>
      <c r="QYW8" s="339"/>
      <c r="QYX8" s="338"/>
      <c r="QYY8" s="338"/>
      <c r="QYZ8" s="339"/>
      <c r="QZA8" s="340"/>
      <c r="QZB8" s="341"/>
      <c r="QZC8" s="342"/>
      <c r="QZD8" s="339"/>
      <c r="QZE8" s="338"/>
      <c r="QZF8" s="338"/>
      <c r="QZG8" s="339"/>
      <c r="QZH8" s="340"/>
      <c r="QZI8" s="341"/>
      <c r="QZJ8" s="342"/>
      <c r="QZK8" s="339"/>
      <c r="QZL8" s="338"/>
      <c r="QZM8" s="338"/>
      <c r="QZN8" s="339"/>
      <c r="QZO8" s="340"/>
      <c r="QZP8" s="341"/>
      <c r="QZQ8" s="342"/>
      <c r="QZR8" s="339"/>
      <c r="QZS8" s="338"/>
      <c r="QZT8" s="338"/>
      <c r="QZU8" s="339"/>
      <c r="QZV8" s="340"/>
      <c r="QZW8" s="341"/>
      <c r="QZX8" s="342"/>
      <c r="QZY8" s="339"/>
      <c r="QZZ8" s="338"/>
      <c r="RAA8" s="338"/>
      <c r="RAB8" s="339"/>
      <c r="RAC8" s="340"/>
      <c r="RAD8" s="341"/>
      <c r="RAE8" s="342"/>
      <c r="RAF8" s="339"/>
      <c r="RAG8" s="338"/>
      <c r="RAH8" s="338"/>
      <c r="RAI8" s="339"/>
      <c r="RAJ8" s="340"/>
      <c r="RAK8" s="341"/>
      <c r="RAL8" s="342"/>
      <c r="RAM8" s="339"/>
      <c r="RAN8" s="338"/>
      <c r="RAO8" s="338"/>
      <c r="RAP8" s="339"/>
      <c r="RAQ8" s="340"/>
      <c r="RAR8" s="341"/>
      <c r="RAS8" s="342"/>
      <c r="RAT8" s="339"/>
      <c r="RAU8" s="338"/>
      <c r="RAV8" s="338"/>
      <c r="RAW8" s="339"/>
      <c r="RAX8" s="340"/>
      <c r="RAY8" s="341"/>
      <c r="RAZ8" s="342"/>
      <c r="RBA8" s="339"/>
      <c r="RBB8" s="338"/>
      <c r="RBC8" s="338"/>
      <c r="RBD8" s="339"/>
      <c r="RBE8" s="340"/>
      <c r="RBF8" s="341"/>
      <c r="RBG8" s="342"/>
      <c r="RBH8" s="339"/>
      <c r="RBI8" s="338"/>
      <c r="RBJ8" s="338"/>
      <c r="RBK8" s="339"/>
      <c r="RBL8" s="340"/>
      <c r="RBM8" s="341"/>
      <c r="RBN8" s="342"/>
      <c r="RBO8" s="339"/>
      <c r="RBP8" s="338"/>
      <c r="RBQ8" s="338"/>
      <c r="RBR8" s="339"/>
      <c r="RBS8" s="340"/>
      <c r="RBT8" s="341"/>
      <c r="RBU8" s="342"/>
      <c r="RBV8" s="339"/>
      <c r="RBW8" s="338"/>
      <c r="RBX8" s="338"/>
      <c r="RBY8" s="339"/>
      <c r="RBZ8" s="340"/>
      <c r="RCA8" s="341"/>
      <c r="RCB8" s="342"/>
      <c r="RCC8" s="339"/>
      <c r="RCD8" s="338"/>
      <c r="RCE8" s="338"/>
      <c r="RCF8" s="339"/>
      <c r="RCG8" s="340"/>
      <c r="RCH8" s="341"/>
      <c r="RCI8" s="342"/>
      <c r="RCJ8" s="339"/>
      <c r="RCK8" s="338"/>
      <c r="RCL8" s="338"/>
      <c r="RCM8" s="339"/>
      <c r="RCN8" s="340"/>
      <c r="RCO8" s="341"/>
      <c r="RCP8" s="342"/>
      <c r="RCQ8" s="339"/>
      <c r="RCR8" s="338"/>
      <c r="RCS8" s="338"/>
      <c r="RCT8" s="339"/>
      <c r="RCU8" s="340"/>
      <c r="RCV8" s="341"/>
      <c r="RCW8" s="342"/>
      <c r="RCX8" s="339"/>
      <c r="RCY8" s="338"/>
      <c r="RCZ8" s="338"/>
      <c r="RDA8" s="339"/>
      <c r="RDB8" s="340"/>
      <c r="RDC8" s="341"/>
      <c r="RDD8" s="342"/>
      <c r="RDE8" s="339"/>
      <c r="RDF8" s="338"/>
      <c r="RDG8" s="338"/>
      <c r="RDH8" s="339"/>
      <c r="RDI8" s="340"/>
      <c r="RDJ8" s="341"/>
      <c r="RDK8" s="342"/>
      <c r="RDL8" s="339"/>
      <c r="RDM8" s="338"/>
      <c r="RDN8" s="338"/>
      <c r="RDO8" s="339"/>
      <c r="RDP8" s="340"/>
      <c r="RDQ8" s="341"/>
      <c r="RDR8" s="342"/>
      <c r="RDS8" s="339"/>
      <c r="RDT8" s="338"/>
      <c r="RDU8" s="338"/>
      <c r="RDV8" s="339"/>
      <c r="RDW8" s="340"/>
      <c r="RDX8" s="341"/>
      <c r="RDY8" s="342"/>
      <c r="RDZ8" s="339"/>
      <c r="REA8" s="338"/>
      <c r="REB8" s="338"/>
      <c r="REC8" s="339"/>
      <c r="RED8" s="340"/>
      <c r="REE8" s="341"/>
      <c r="REF8" s="342"/>
      <c r="REG8" s="339"/>
      <c r="REH8" s="338"/>
      <c r="REI8" s="338"/>
      <c r="REJ8" s="339"/>
      <c r="REK8" s="340"/>
      <c r="REL8" s="341"/>
      <c r="REM8" s="342"/>
      <c r="REN8" s="339"/>
      <c r="REO8" s="338"/>
      <c r="REP8" s="338"/>
      <c r="REQ8" s="339"/>
      <c r="RER8" s="340"/>
      <c r="RES8" s="341"/>
      <c r="RET8" s="342"/>
      <c r="REU8" s="339"/>
      <c r="REV8" s="338"/>
      <c r="REW8" s="338"/>
      <c r="REX8" s="339"/>
      <c r="REY8" s="340"/>
      <c r="REZ8" s="341"/>
      <c r="RFA8" s="342"/>
      <c r="RFB8" s="339"/>
      <c r="RFC8" s="338"/>
      <c r="RFD8" s="338"/>
      <c r="RFE8" s="339"/>
      <c r="RFF8" s="340"/>
      <c r="RFG8" s="341"/>
      <c r="RFH8" s="342"/>
      <c r="RFI8" s="339"/>
      <c r="RFJ8" s="338"/>
      <c r="RFK8" s="338"/>
      <c r="RFL8" s="339"/>
      <c r="RFM8" s="340"/>
      <c r="RFN8" s="341"/>
      <c r="RFO8" s="342"/>
      <c r="RFP8" s="339"/>
      <c r="RFQ8" s="338"/>
      <c r="RFR8" s="338"/>
      <c r="RFS8" s="339"/>
      <c r="RFT8" s="340"/>
      <c r="RFU8" s="341"/>
      <c r="RFV8" s="342"/>
      <c r="RFW8" s="339"/>
      <c r="RFX8" s="338"/>
      <c r="RFY8" s="338"/>
      <c r="RFZ8" s="339"/>
      <c r="RGA8" s="340"/>
      <c r="RGB8" s="341"/>
      <c r="RGC8" s="342"/>
      <c r="RGD8" s="339"/>
      <c r="RGE8" s="338"/>
      <c r="RGF8" s="338"/>
      <c r="RGG8" s="339"/>
      <c r="RGH8" s="340"/>
      <c r="RGI8" s="341"/>
      <c r="RGJ8" s="342"/>
      <c r="RGK8" s="339"/>
      <c r="RGL8" s="338"/>
      <c r="RGM8" s="338"/>
      <c r="RGN8" s="339"/>
      <c r="RGO8" s="340"/>
      <c r="RGP8" s="341"/>
      <c r="RGQ8" s="342"/>
      <c r="RGR8" s="339"/>
      <c r="RGS8" s="338"/>
      <c r="RGT8" s="338"/>
      <c r="RGU8" s="339"/>
      <c r="RGV8" s="340"/>
      <c r="RGW8" s="341"/>
      <c r="RGX8" s="342"/>
      <c r="RGY8" s="339"/>
      <c r="RGZ8" s="338"/>
      <c r="RHA8" s="338"/>
      <c r="RHB8" s="339"/>
      <c r="RHC8" s="340"/>
      <c r="RHD8" s="341"/>
      <c r="RHE8" s="342"/>
      <c r="RHF8" s="339"/>
      <c r="RHG8" s="338"/>
      <c r="RHH8" s="338"/>
      <c r="RHI8" s="339"/>
      <c r="RHJ8" s="340"/>
      <c r="RHK8" s="341"/>
      <c r="RHL8" s="342"/>
      <c r="RHM8" s="339"/>
      <c r="RHN8" s="338"/>
      <c r="RHO8" s="338"/>
      <c r="RHP8" s="339"/>
      <c r="RHQ8" s="340"/>
      <c r="RHR8" s="341"/>
      <c r="RHS8" s="342"/>
      <c r="RHT8" s="339"/>
      <c r="RHU8" s="338"/>
      <c r="RHV8" s="338"/>
      <c r="RHW8" s="339"/>
      <c r="RHX8" s="340"/>
      <c r="RHY8" s="341"/>
      <c r="RHZ8" s="342"/>
      <c r="RIA8" s="339"/>
      <c r="RIB8" s="338"/>
      <c r="RIC8" s="338"/>
      <c r="RID8" s="339"/>
      <c r="RIE8" s="340"/>
      <c r="RIF8" s="341"/>
      <c r="RIG8" s="342"/>
      <c r="RIH8" s="339"/>
      <c r="RII8" s="338"/>
      <c r="RIJ8" s="338"/>
      <c r="RIK8" s="339"/>
      <c r="RIL8" s="340"/>
      <c r="RIM8" s="341"/>
      <c r="RIN8" s="342"/>
      <c r="RIO8" s="339"/>
      <c r="RIP8" s="338"/>
      <c r="RIQ8" s="338"/>
      <c r="RIR8" s="339"/>
      <c r="RIS8" s="340"/>
      <c r="RIT8" s="341"/>
      <c r="RIU8" s="342"/>
      <c r="RIV8" s="339"/>
      <c r="RIW8" s="338"/>
      <c r="RIX8" s="338"/>
      <c r="RIY8" s="339"/>
      <c r="RIZ8" s="340"/>
      <c r="RJA8" s="341"/>
      <c r="RJB8" s="342"/>
      <c r="RJC8" s="339"/>
      <c r="RJD8" s="338"/>
      <c r="RJE8" s="338"/>
      <c r="RJF8" s="339"/>
      <c r="RJG8" s="340"/>
      <c r="RJH8" s="341"/>
      <c r="RJI8" s="342"/>
      <c r="RJJ8" s="339"/>
      <c r="RJK8" s="338"/>
      <c r="RJL8" s="338"/>
      <c r="RJM8" s="339"/>
      <c r="RJN8" s="340"/>
      <c r="RJO8" s="341"/>
      <c r="RJP8" s="342"/>
      <c r="RJQ8" s="339"/>
      <c r="RJR8" s="338"/>
      <c r="RJS8" s="338"/>
      <c r="RJT8" s="339"/>
      <c r="RJU8" s="340"/>
      <c r="RJV8" s="341"/>
      <c r="RJW8" s="342"/>
      <c r="RJX8" s="339"/>
      <c r="RJY8" s="338"/>
      <c r="RJZ8" s="338"/>
      <c r="RKA8" s="339"/>
      <c r="RKB8" s="340"/>
      <c r="RKC8" s="341"/>
      <c r="RKD8" s="342"/>
      <c r="RKE8" s="339"/>
      <c r="RKF8" s="338"/>
      <c r="RKG8" s="338"/>
      <c r="RKH8" s="339"/>
      <c r="RKI8" s="340"/>
      <c r="RKJ8" s="341"/>
      <c r="RKK8" s="342"/>
      <c r="RKL8" s="339"/>
      <c r="RKM8" s="338"/>
      <c r="RKN8" s="338"/>
      <c r="RKO8" s="339"/>
      <c r="RKP8" s="340"/>
      <c r="RKQ8" s="341"/>
      <c r="RKR8" s="342"/>
      <c r="RKS8" s="339"/>
      <c r="RKT8" s="338"/>
      <c r="RKU8" s="338"/>
      <c r="RKV8" s="339"/>
      <c r="RKW8" s="340"/>
      <c r="RKX8" s="341"/>
      <c r="RKY8" s="342"/>
      <c r="RKZ8" s="339"/>
      <c r="RLA8" s="338"/>
      <c r="RLB8" s="338"/>
      <c r="RLC8" s="339"/>
      <c r="RLD8" s="340"/>
      <c r="RLE8" s="341"/>
      <c r="RLF8" s="342"/>
      <c r="RLG8" s="339"/>
      <c r="RLH8" s="338"/>
      <c r="RLI8" s="338"/>
      <c r="RLJ8" s="339"/>
      <c r="RLK8" s="340"/>
      <c r="RLL8" s="341"/>
      <c r="RLM8" s="342"/>
      <c r="RLN8" s="339"/>
      <c r="RLO8" s="338"/>
      <c r="RLP8" s="338"/>
      <c r="RLQ8" s="339"/>
      <c r="RLR8" s="340"/>
      <c r="RLS8" s="341"/>
      <c r="RLT8" s="342"/>
      <c r="RLU8" s="339"/>
      <c r="RLV8" s="338"/>
      <c r="RLW8" s="338"/>
      <c r="RLX8" s="339"/>
      <c r="RLY8" s="340"/>
      <c r="RLZ8" s="341"/>
      <c r="RMA8" s="342"/>
      <c r="RMB8" s="339"/>
      <c r="RMC8" s="338"/>
      <c r="RMD8" s="338"/>
      <c r="RME8" s="339"/>
      <c r="RMF8" s="340"/>
      <c r="RMG8" s="341"/>
      <c r="RMH8" s="342"/>
      <c r="RMI8" s="339"/>
      <c r="RMJ8" s="338"/>
      <c r="RMK8" s="338"/>
      <c r="RML8" s="339"/>
      <c r="RMM8" s="340"/>
      <c r="RMN8" s="341"/>
      <c r="RMO8" s="342"/>
      <c r="RMP8" s="339"/>
      <c r="RMQ8" s="338"/>
      <c r="RMR8" s="338"/>
      <c r="RMS8" s="339"/>
      <c r="RMT8" s="340"/>
      <c r="RMU8" s="341"/>
      <c r="RMV8" s="342"/>
      <c r="RMW8" s="339"/>
      <c r="RMX8" s="338"/>
      <c r="RMY8" s="338"/>
      <c r="RMZ8" s="339"/>
      <c r="RNA8" s="340"/>
      <c r="RNB8" s="341"/>
      <c r="RNC8" s="342"/>
      <c r="RND8" s="339"/>
      <c r="RNE8" s="338"/>
      <c r="RNF8" s="338"/>
      <c r="RNG8" s="339"/>
      <c r="RNH8" s="340"/>
      <c r="RNI8" s="341"/>
      <c r="RNJ8" s="342"/>
      <c r="RNK8" s="339"/>
      <c r="RNL8" s="338"/>
      <c r="RNM8" s="338"/>
      <c r="RNN8" s="339"/>
      <c r="RNO8" s="340"/>
      <c r="RNP8" s="341"/>
      <c r="RNQ8" s="342"/>
      <c r="RNR8" s="339"/>
      <c r="RNS8" s="338"/>
      <c r="RNT8" s="338"/>
      <c r="RNU8" s="339"/>
      <c r="RNV8" s="340"/>
      <c r="RNW8" s="341"/>
      <c r="RNX8" s="342"/>
      <c r="RNY8" s="339"/>
      <c r="RNZ8" s="338"/>
      <c r="ROA8" s="338"/>
      <c r="ROB8" s="339"/>
      <c r="ROC8" s="340"/>
      <c r="ROD8" s="341"/>
      <c r="ROE8" s="342"/>
      <c r="ROF8" s="339"/>
      <c r="ROG8" s="338"/>
      <c r="ROH8" s="338"/>
      <c r="ROI8" s="339"/>
      <c r="ROJ8" s="340"/>
      <c r="ROK8" s="341"/>
      <c r="ROL8" s="342"/>
      <c r="ROM8" s="339"/>
      <c r="RON8" s="338"/>
      <c r="ROO8" s="338"/>
      <c r="ROP8" s="339"/>
      <c r="ROQ8" s="340"/>
      <c r="ROR8" s="341"/>
      <c r="ROS8" s="342"/>
      <c r="ROT8" s="339"/>
      <c r="ROU8" s="338"/>
      <c r="ROV8" s="338"/>
      <c r="ROW8" s="339"/>
      <c r="ROX8" s="340"/>
      <c r="ROY8" s="341"/>
      <c r="ROZ8" s="342"/>
      <c r="RPA8" s="339"/>
      <c r="RPB8" s="338"/>
      <c r="RPC8" s="338"/>
      <c r="RPD8" s="339"/>
      <c r="RPE8" s="340"/>
      <c r="RPF8" s="341"/>
      <c r="RPG8" s="342"/>
      <c r="RPH8" s="339"/>
      <c r="RPI8" s="338"/>
      <c r="RPJ8" s="338"/>
      <c r="RPK8" s="339"/>
      <c r="RPL8" s="340"/>
      <c r="RPM8" s="341"/>
      <c r="RPN8" s="342"/>
      <c r="RPO8" s="339"/>
      <c r="RPP8" s="338"/>
      <c r="RPQ8" s="338"/>
      <c r="RPR8" s="339"/>
      <c r="RPS8" s="340"/>
      <c r="RPT8" s="341"/>
      <c r="RPU8" s="342"/>
      <c r="RPV8" s="339"/>
      <c r="RPW8" s="338"/>
      <c r="RPX8" s="338"/>
      <c r="RPY8" s="339"/>
      <c r="RPZ8" s="340"/>
      <c r="RQA8" s="341"/>
      <c r="RQB8" s="342"/>
      <c r="RQC8" s="339"/>
      <c r="RQD8" s="338"/>
      <c r="RQE8" s="338"/>
      <c r="RQF8" s="339"/>
      <c r="RQG8" s="340"/>
      <c r="RQH8" s="341"/>
      <c r="RQI8" s="342"/>
      <c r="RQJ8" s="339"/>
      <c r="RQK8" s="338"/>
      <c r="RQL8" s="338"/>
      <c r="RQM8" s="339"/>
      <c r="RQN8" s="340"/>
      <c r="RQO8" s="341"/>
      <c r="RQP8" s="342"/>
      <c r="RQQ8" s="339"/>
      <c r="RQR8" s="338"/>
      <c r="RQS8" s="338"/>
      <c r="RQT8" s="339"/>
      <c r="RQU8" s="340"/>
      <c r="RQV8" s="341"/>
      <c r="RQW8" s="342"/>
      <c r="RQX8" s="339"/>
      <c r="RQY8" s="338"/>
      <c r="RQZ8" s="338"/>
      <c r="RRA8" s="339"/>
      <c r="RRB8" s="340"/>
      <c r="RRC8" s="341"/>
      <c r="RRD8" s="342"/>
      <c r="RRE8" s="339"/>
      <c r="RRF8" s="338"/>
      <c r="RRG8" s="338"/>
      <c r="RRH8" s="339"/>
      <c r="RRI8" s="340"/>
      <c r="RRJ8" s="341"/>
      <c r="RRK8" s="342"/>
      <c r="RRL8" s="339"/>
      <c r="RRM8" s="338"/>
      <c r="RRN8" s="338"/>
      <c r="RRO8" s="339"/>
      <c r="RRP8" s="340"/>
      <c r="RRQ8" s="341"/>
      <c r="RRR8" s="342"/>
      <c r="RRS8" s="339"/>
      <c r="RRT8" s="338"/>
      <c r="RRU8" s="338"/>
      <c r="RRV8" s="339"/>
      <c r="RRW8" s="340"/>
      <c r="RRX8" s="341"/>
      <c r="RRY8" s="342"/>
      <c r="RRZ8" s="339"/>
      <c r="RSA8" s="338"/>
      <c r="RSB8" s="338"/>
      <c r="RSC8" s="339"/>
      <c r="RSD8" s="340"/>
      <c r="RSE8" s="341"/>
      <c r="RSF8" s="342"/>
      <c r="RSG8" s="339"/>
      <c r="RSH8" s="338"/>
      <c r="RSI8" s="338"/>
      <c r="RSJ8" s="339"/>
      <c r="RSK8" s="340"/>
      <c r="RSL8" s="341"/>
      <c r="RSM8" s="342"/>
      <c r="RSN8" s="339"/>
      <c r="RSO8" s="338"/>
      <c r="RSP8" s="338"/>
      <c r="RSQ8" s="339"/>
      <c r="RSR8" s="340"/>
      <c r="RSS8" s="341"/>
      <c r="RST8" s="342"/>
      <c r="RSU8" s="339"/>
      <c r="RSV8" s="338"/>
      <c r="RSW8" s="338"/>
      <c r="RSX8" s="339"/>
      <c r="RSY8" s="340"/>
      <c r="RSZ8" s="341"/>
      <c r="RTA8" s="342"/>
      <c r="RTB8" s="339"/>
      <c r="RTC8" s="338"/>
      <c r="RTD8" s="338"/>
      <c r="RTE8" s="339"/>
      <c r="RTF8" s="340"/>
      <c r="RTG8" s="341"/>
      <c r="RTH8" s="342"/>
      <c r="RTI8" s="339"/>
      <c r="RTJ8" s="338"/>
      <c r="RTK8" s="338"/>
      <c r="RTL8" s="339"/>
      <c r="RTM8" s="340"/>
      <c r="RTN8" s="341"/>
      <c r="RTO8" s="342"/>
      <c r="RTP8" s="339"/>
      <c r="RTQ8" s="338"/>
      <c r="RTR8" s="338"/>
      <c r="RTS8" s="339"/>
      <c r="RTT8" s="340"/>
      <c r="RTU8" s="341"/>
      <c r="RTV8" s="342"/>
      <c r="RTW8" s="339"/>
      <c r="RTX8" s="338"/>
      <c r="RTY8" s="338"/>
      <c r="RTZ8" s="339"/>
      <c r="RUA8" s="340"/>
      <c r="RUB8" s="341"/>
      <c r="RUC8" s="342"/>
      <c r="RUD8" s="339"/>
      <c r="RUE8" s="338"/>
      <c r="RUF8" s="338"/>
      <c r="RUG8" s="339"/>
      <c r="RUH8" s="340"/>
      <c r="RUI8" s="341"/>
      <c r="RUJ8" s="342"/>
      <c r="RUK8" s="339"/>
      <c r="RUL8" s="338"/>
      <c r="RUM8" s="338"/>
      <c r="RUN8" s="339"/>
      <c r="RUO8" s="340"/>
      <c r="RUP8" s="341"/>
      <c r="RUQ8" s="342"/>
      <c r="RUR8" s="339"/>
      <c r="RUS8" s="338"/>
      <c r="RUT8" s="338"/>
      <c r="RUU8" s="339"/>
      <c r="RUV8" s="340"/>
      <c r="RUW8" s="341"/>
      <c r="RUX8" s="342"/>
      <c r="RUY8" s="339"/>
      <c r="RUZ8" s="338"/>
      <c r="RVA8" s="338"/>
      <c r="RVB8" s="339"/>
      <c r="RVC8" s="340"/>
      <c r="RVD8" s="341"/>
      <c r="RVE8" s="342"/>
      <c r="RVF8" s="339"/>
      <c r="RVG8" s="338"/>
      <c r="RVH8" s="338"/>
      <c r="RVI8" s="339"/>
      <c r="RVJ8" s="340"/>
      <c r="RVK8" s="341"/>
      <c r="RVL8" s="342"/>
      <c r="RVM8" s="339"/>
      <c r="RVN8" s="338"/>
      <c r="RVO8" s="338"/>
      <c r="RVP8" s="339"/>
      <c r="RVQ8" s="340"/>
      <c r="RVR8" s="341"/>
      <c r="RVS8" s="342"/>
      <c r="RVT8" s="339"/>
      <c r="RVU8" s="338"/>
      <c r="RVV8" s="338"/>
      <c r="RVW8" s="339"/>
      <c r="RVX8" s="340"/>
      <c r="RVY8" s="341"/>
      <c r="RVZ8" s="342"/>
      <c r="RWA8" s="339"/>
      <c r="RWB8" s="338"/>
      <c r="RWC8" s="338"/>
      <c r="RWD8" s="339"/>
      <c r="RWE8" s="340"/>
      <c r="RWF8" s="341"/>
      <c r="RWG8" s="342"/>
      <c r="RWH8" s="339"/>
      <c r="RWI8" s="338"/>
      <c r="RWJ8" s="338"/>
      <c r="RWK8" s="339"/>
      <c r="RWL8" s="340"/>
      <c r="RWM8" s="341"/>
      <c r="RWN8" s="342"/>
      <c r="RWO8" s="339"/>
      <c r="RWP8" s="338"/>
      <c r="RWQ8" s="338"/>
      <c r="RWR8" s="339"/>
      <c r="RWS8" s="340"/>
      <c r="RWT8" s="341"/>
      <c r="RWU8" s="342"/>
      <c r="RWV8" s="339"/>
      <c r="RWW8" s="338"/>
      <c r="RWX8" s="338"/>
      <c r="RWY8" s="339"/>
      <c r="RWZ8" s="340"/>
      <c r="RXA8" s="341"/>
      <c r="RXB8" s="342"/>
      <c r="RXC8" s="339"/>
      <c r="RXD8" s="338"/>
      <c r="RXE8" s="338"/>
      <c r="RXF8" s="339"/>
      <c r="RXG8" s="340"/>
      <c r="RXH8" s="341"/>
      <c r="RXI8" s="342"/>
      <c r="RXJ8" s="339"/>
      <c r="RXK8" s="338"/>
      <c r="RXL8" s="338"/>
      <c r="RXM8" s="339"/>
      <c r="RXN8" s="340"/>
      <c r="RXO8" s="341"/>
      <c r="RXP8" s="342"/>
      <c r="RXQ8" s="339"/>
      <c r="RXR8" s="338"/>
      <c r="RXS8" s="338"/>
      <c r="RXT8" s="339"/>
      <c r="RXU8" s="340"/>
      <c r="RXV8" s="341"/>
      <c r="RXW8" s="342"/>
      <c r="RXX8" s="339"/>
      <c r="RXY8" s="338"/>
      <c r="RXZ8" s="338"/>
      <c r="RYA8" s="339"/>
      <c r="RYB8" s="340"/>
      <c r="RYC8" s="341"/>
      <c r="RYD8" s="342"/>
      <c r="RYE8" s="339"/>
      <c r="RYF8" s="338"/>
      <c r="RYG8" s="338"/>
      <c r="RYH8" s="339"/>
      <c r="RYI8" s="340"/>
      <c r="RYJ8" s="341"/>
      <c r="RYK8" s="342"/>
      <c r="RYL8" s="339"/>
      <c r="RYM8" s="338"/>
      <c r="RYN8" s="338"/>
      <c r="RYO8" s="339"/>
      <c r="RYP8" s="340"/>
      <c r="RYQ8" s="341"/>
      <c r="RYR8" s="342"/>
      <c r="RYS8" s="339"/>
      <c r="RYT8" s="338"/>
      <c r="RYU8" s="338"/>
      <c r="RYV8" s="339"/>
      <c r="RYW8" s="340"/>
      <c r="RYX8" s="341"/>
      <c r="RYY8" s="342"/>
      <c r="RYZ8" s="339"/>
      <c r="RZA8" s="338"/>
      <c r="RZB8" s="338"/>
      <c r="RZC8" s="339"/>
      <c r="RZD8" s="340"/>
      <c r="RZE8" s="341"/>
      <c r="RZF8" s="342"/>
      <c r="RZG8" s="339"/>
      <c r="RZH8" s="338"/>
      <c r="RZI8" s="338"/>
      <c r="RZJ8" s="339"/>
      <c r="RZK8" s="340"/>
      <c r="RZL8" s="341"/>
      <c r="RZM8" s="342"/>
      <c r="RZN8" s="339"/>
      <c r="RZO8" s="338"/>
      <c r="RZP8" s="338"/>
      <c r="RZQ8" s="339"/>
      <c r="RZR8" s="340"/>
      <c r="RZS8" s="341"/>
      <c r="RZT8" s="342"/>
      <c r="RZU8" s="339"/>
      <c r="RZV8" s="338"/>
      <c r="RZW8" s="338"/>
      <c r="RZX8" s="339"/>
      <c r="RZY8" s="340"/>
      <c r="RZZ8" s="341"/>
      <c r="SAA8" s="342"/>
      <c r="SAB8" s="339"/>
      <c r="SAC8" s="338"/>
      <c r="SAD8" s="338"/>
      <c r="SAE8" s="339"/>
      <c r="SAF8" s="340"/>
      <c r="SAG8" s="341"/>
      <c r="SAH8" s="342"/>
      <c r="SAI8" s="339"/>
      <c r="SAJ8" s="338"/>
      <c r="SAK8" s="338"/>
      <c r="SAL8" s="339"/>
      <c r="SAM8" s="340"/>
      <c r="SAN8" s="341"/>
      <c r="SAO8" s="342"/>
      <c r="SAP8" s="339"/>
      <c r="SAQ8" s="338"/>
      <c r="SAR8" s="338"/>
      <c r="SAS8" s="339"/>
      <c r="SAT8" s="340"/>
      <c r="SAU8" s="341"/>
      <c r="SAV8" s="342"/>
      <c r="SAW8" s="339"/>
      <c r="SAX8" s="338"/>
      <c r="SAY8" s="338"/>
      <c r="SAZ8" s="339"/>
      <c r="SBA8" s="340"/>
      <c r="SBB8" s="341"/>
      <c r="SBC8" s="342"/>
      <c r="SBD8" s="339"/>
      <c r="SBE8" s="338"/>
      <c r="SBF8" s="338"/>
      <c r="SBG8" s="339"/>
      <c r="SBH8" s="340"/>
      <c r="SBI8" s="341"/>
      <c r="SBJ8" s="342"/>
      <c r="SBK8" s="339"/>
      <c r="SBL8" s="338"/>
      <c r="SBM8" s="338"/>
      <c r="SBN8" s="339"/>
      <c r="SBO8" s="340"/>
      <c r="SBP8" s="341"/>
      <c r="SBQ8" s="342"/>
      <c r="SBR8" s="339"/>
      <c r="SBS8" s="338"/>
      <c r="SBT8" s="338"/>
      <c r="SBU8" s="339"/>
      <c r="SBV8" s="340"/>
      <c r="SBW8" s="341"/>
      <c r="SBX8" s="342"/>
      <c r="SBY8" s="339"/>
      <c r="SBZ8" s="338"/>
      <c r="SCA8" s="338"/>
      <c r="SCB8" s="339"/>
      <c r="SCC8" s="340"/>
      <c r="SCD8" s="341"/>
      <c r="SCE8" s="342"/>
      <c r="SCF8" s="339"/>
      <c r="SCG8" s="338"/>
      <c r="SCH8" s="338"/>
      <c r="SCI8" s="339"/>
      <c r="SCJ8" s="340"/>
      <c r="SCK8" s="341"/>
      <c r="SCL8" s="342"/>
      <c r="SCM8" s="339"/>
      <c r="SCN8" s="338"/>
      <c r="SCO8" s="338"/>
      <c r="SCP8" s="339"/>
      <c r="SCQ8" s="340"/>
      <c r="SCR8" s="341"/>
      <c r="SCS8" s="342"/>
      <c r="SCT8" s="339"/>
      <c r="SCU8" s="338"/>
      <c r="SCV8" s="338"/>
      <c r="SCW8" s="339"/>
      <c r="SCX8" s="340"/>
      <c r="SCY8" s="341"/>
      <c r="SCZ8" s="342"/>
      <c r="SDA8" s="339"/>
      <c r="SDB8" s="338"/>
      <c r="SDC8" s="338"/>
      <c r="SDD8" s="339"/>
      <c r="SDE8" s="340"/>
      <c r="SDF8" s="341"/>
      <c r="SDG8" s="342"/>
      <c r="SDH8" s="339"/>
      <c r="SDI8" s="338"/>
      <c r="SDJ8" s="338"/>
      <c r="SDK8" s="339"/>
      <c r="SDL8" s="340"/>
      <c r="SDM8" s="341"/>
      <c r="SDN8" s="342"/>
      <c r="SDO8" s="339"/>
      <c r="SDP8" s="338"/>
      <c r="SDQ8" s="338"/>
      <c r="SDR8" s="339"/>
      <c r="SDS8" s="340"/>
      <c r="SDT8" s="341"/>
      <c r="SDU8" s="342"/>
      <c r="SDV8" s="339"/>
      <c r="SDW8" s="338"/>
      <c r="SDX8" s="338"/>
      <c r="SDY8" s="339"/>
      <c r="SDZ8" s="340"/>
      <c r="SEA8" s="341"/>
      <c r="SEB8" s="342"/>
      <c r="SEC8" s="339"/>
      <c r="SED8" s="338"/>
      <c r="SEE8" s="338"/>
      <c r="SEF8" s="339"/>
      <c r="SEG8" s="340"/>
      <c r="SEH8" s="341"/>
      <c r="SEI8" s="342"/>
      <c r="SEJ8" s="339"/>
      <c r="SEK8" s="338"/>
      <c r="SEL8" s="338"/>
      <c r="SEM8" s="339"/>
      <c r="SEN8" s="340"/>
      <c r="SEO8" s="341"/>
      <c r="SEP8" s="342"/>
      <c r="SEQ8" s="339"/>
      <c r="SER8" s="338"/>
      <c r="SES8" s="338"/>
      <c r="SET8" s="339"/>
      <c r="SEU8" s="340"/>
      <c r="SEV8" s="341"/>
      <c r="SEW8" s="342"/>
      <c r="SEX8" s="339"/>
      <c r="SEY8" s="338"/>
      <c r="SEZ8" s="338"/>
      <c r="SFA8" s="339"/>
      <c r="SFB8" s="340"/>
      <c r="SFC8" s="341"/>
      <c r="SFD8" s="342"/>
      <c r="SFE8" s="339"/>
      <c r="SFF8" s="338"/>
      <c r="SFG8" s="338"/>
      <c r="SFH8" s="339"/>
      <c r="SFI8" s="340"/>
      <c r="SFJ8" s="341"/>
      <c r="SFK8" s="342"/>
      <c r="SFL8" s="339"/>
      <c r="SFM8" s="338"/>
      <c r="SFN8" s="338"/>
      <c r="SFO8" s="339"/>
      <c r="SFP8" s="340"/>
      <c r="SFQ8" s="341"/>
      <c r="SFR8" s="342"/>
      <c r="SFS8" s="339"/>
      <c r="SFT8" s="338"/>
      <c r="SFU8" s="338"/>
      <c r="SFV8" s="339"/>
      <c r="SFW8" s="340"/>
      <c r="SFX8" s="341"/>
      <c r="SFY8" s="342"/>
      <c r="SFZ8" s="339"/>
      <c r="SGA8" s="338"/>
      <c r="SGB8" s="338"/>
      <c r="SGC8" s="339"/>
      <c r="SGD8" s="340"/>
      <c r="SGE8" s="341"/>
      <c r="SGF8" s="342"/>
      <c r="SGG8" s="339"/>
      <c r="SGH8" s="338"/>
      <c r="SGI8" s="338"/>
      <c r="SGJ8" s="339"/>
      <c r="SGK8" s="340"/>
      <c r="SGL8" s="341"/>
      <c r="SGM8" s="342"/>
      <c r="SGN8" s="339"/>
      <c r="SGO8" s="338"/>
      <c r="SGP8" s="338"/>
      <c r="SGQ8" s="339"/>
      <c r="SGR8" s="340"/>
      <c r="SGS8" s="341"/>
      <c r="SGT8" s="342"/>
      <c r="SGU8" s="339"/>
      <c r="SGV8" s="338"/>
      <c r="SGW8" s="338"/>
      <c r="SGX8" s="339"/>
      <c r="SGY8" s="340"/>
      <c r="SGZ8" s="341"/>
      <c r="SHA8" s="342"/>
      <c r="SHB8" s="339"/>
      <c r="SHC8" s="338"/>
      <c r="SHD8" s="338"/>
      <c r="SHE8" s="339"/>
      <c r="SHF8" s="340"/>
      <c r="SHG8" s="341"/>
      <c r="SHH8" s="342"/>
      <c r="SHI8" s="339"/>
      <c r="SHJ8" s="338"/>
      <c r="SHK8" s="338"/>
      <c r="SHL8" s="339"/>
      <c r="SHM8" s="340"/>
      <c r="SHN8" s="341"/>
      <c r="SHO8" s="342"/>
      <c r="SHP8" s="339"/>
      <c r="SHQ8" s="338"/>
      <c r="SHR8" s="338"/>
      <c r="SHS8" s="339"/>
      <c r="SHT8" s="340"/>
      <c r="SHU8" s="341"/>
      <c r="SHV8" s="342"/>
      <c r="SHW8" s="339"/>
      <c r="SHX8" s="338"/>
      <c r="SHY8" s="338"/>
      <c r="SHZ8" s="339"/>
      <c r="SIA8" s="340"/>
      <c r="SIB8" s="341"/>
      <c r="SIC8" s="342"/>
      <c r="SID8" s="339"/>
      <c r="SIE8" s="338"/>
      <c r="SIF8" s="338"/>
      <c r="SIG8" s="339"/>
      <c r="SIH8" s="340"/>
      <c r="SII8" s="341"/>
      <c r="SIJ8" s="342"/>
      <c r="SIK8" s="339"/>
      <c r="SIL8" s="338"/>
      <c r="SIM8" s="338"/>
      <c r="SIN8" s="339"/>
      <c r="SIO8" s="340"/>
      <c r="SIP8" s="341"/>
      <c r="SIQ8" s="342"/>
      <c r="SIR8" s="339"/>
      <c r="SIS8" s="338"/>
      <c r="SIT8" s="338"/>
      <c r="SIU8" s="339"/>
      <c r="SIV8" s="340"/>
      <c r="SIW8" s="341"/>
      <c r="SIX8" s="342"/>
      <c r="SIY8" s="339"/>
      <c r="SIZ8" s="338"/>
      <c r="SJA8" s="338"/>
      <c r="SJB8" s="339"/>
      <c r="SJC8" s="340"/>
      <c r="SJD8" s="341"/>
      <c r="SJE8" s="342"/>
      <c r="SJF8" s="339"/>
      <c r="SJG8" s="338"/>
      <c r="SJH8" s="338"/>
      <c r="SJI8" s="339"/>
      <c r="SJJ8" s="340"/>
      <c r="SJK8" s="341"/>
      <c r="SJL8" s="342"/>
      <c r="SJM8" s="339"/>
      <c r="SJN8" s="338"/>
      <c r="SJO8" s="338"/>
      <c r="SJP8" s="339"/>
      <c r="SJQ8" s="340"/>
      <c r="SJR8" s="341"/>
      <c r="SJS8" s="342"/>
      <c r="SJT8" s="339"/>
      <c r="SJU8" s="338"/>
      <c r="SJV8" s="338"/>
      <c r="SJW8" s="339"/>
      <c r="SJX8" s="340"/>
      <c r="SJY8" s="341"/>
      <c r="SJZ8" s="342"/>
      <c r="SKA8" s="339"/>
      <c r="SKB8" s="338"/>
      <c r="SKC8" s="338"/>
      <c r="SKD8" s="339"/>
      <c r="SKE8" s="340"/>
      <c r="SKF8" s="341"/>
      <c r="SKG8" s="342"/>
      <c r="SKH8" s="339"/>
      <c r="SKI8" s="338"/>
      <c r="SKJ8" s="338"/>
      <c r="SKK8" s="339"/>
      <c r="SKL8" s="340"/>
      <c r="SKM8" s="341"/>
      <c r="SKN8" s="342"/>
      <c r="SKO8" s="339"/>
      <c r="SKP8" s="338"/>
      <c r="SKQ8" s="338"/>
      <c r="SKR8" s="339"/>
      <c r="SKS8" s="340"/>
      <c r="SKT8" s="341"/>
      <c r="SKU8" s="342"/>
      <c r="SKV8" s="339"/>
      <c r="SKW8" s="338"/>
      <c r="SKX8" s="338"/>
      <c r="SKY8" s="339"/>
      <c r="SKZ8" s="340"/>
      <c r="SLA8" s="341"/>
      <c r="SLB8" s="342"/>
      <c r="SLC8" s="339"/>
      <c r="SLD8" s="338"/>
      <c r="SLE8" s="338"/>
      <c r="SLF8" s="339"/>
      <c r="SLG8" s="340"/>
      <c r="SLH8" s="341"/>
      <c r="SLI8" s="342"/>
      <c r="SLJ8" s="339"/>
      <c r="SLK8" s="338"/>
      <c r="SLL8" s="338"/>
      <c r="SLM8" s="339"/>
      <c r="SLN8" s="340"/>
      <c r="SLO8" s="341"/>
      <c r="SLP8" s="342"/>
      <c r="SLQ8" s="339"/>
      <c r="SLR8" s="338"/>
      <c r="SLS8" s="338"/>
      <c r="SLT8" s="339"/>
      <c r="SLU8" s="340"/>
      <c r="SLV8" s="341"/>
      <c r="SLW8" s="342"/>
      <c r="SLX8" s="339"/>
      <c r="SLY8" s="338"/>
      <c r="SLZ8" s="338"/>
      <c r="SMA8" s="339"/>
      <c r="SMB8" s="340"/>
      <c r="SMC8" s="341"/>
      <c r="SMD8" s="342"/>
      <c r="SME8" s="339"/>
      <c r="SMF8" s="338"/>
      <c r="SMG8" s="338"/>
      <c r="SMH8" s="339"/>
      <c r="SMI8" s="340"/>
      <c r="SMJ8" s="341"/>
      <c r="SMK8" s="342"/>
      <c r="SML8" s="339"/>
      <c r="SMM8" s="338"/>
      <c r="SMN8" s="338"/>
      <c r="SMO8" s="339"/>
      <c r="SMP8" s="340"/>
      <c r="SMQ8" s="341"/>
      <c r="SMR8" s="342"/>
      <c r="SMS8" s="339"/>
      <c r="SMT8" s="338"/>
      <c r="SMU8" s="338"/>
      <c r="SMV8" s="339"/>
      <c r="SMW8" s="340"/>
      <c r="SMX8" s="341"/>
      <c r="SMY8" s="342"/>
      <c r="SMZ8" s="339"/>
      <c r="SNA8" s="338"/>
      <c r="SNB8" s="338"/>
      <c r="SNC8" s="339"/>
      <c r="SND8" s="340"/>
      <c r="SNE8" s="341"/>
      <c r="SNF8" s="342"/>
      <c r="SNG8" s="339"/>
      <c r="SNH8" s="338"/>
      <c r="SNI8" s="338"/>
      <c r="SNJ8" s="339"/>
      <c r="SNK8" s="340"/>
      <c r="SNL8" s="341"/>
      <c r="SNM8" s="342"/>
      <c r="SNN8" s="339"/>
      <c r="SNO8" s="338"/>
      <c r="SNP8" s="338"/>
      <c r="SNQ8" s="339"/>
      <c r="SNR8" s="340"/>
      <c r="SNS8" s="341"/>
      <c r="SNT8" s="342"/>
      <c r="SNU8" s="339"/>
      <c r="SNV8" s="338"/>
      <c r="SNW8" s="338"/>
      <c r="SNX8" s="339"/>
      <c r="SNY8" s="340"/>
      <c r="SNZ8" s="341"/>
      <c r="SOA8" s="342"/>
      <c r="SOB8" s="339"/>
      <c r="SOC8" s="338"/>
      <c r="SOD8" s="338"/>
      <c r="SOE8" s="339"/>
      <c r="SOF8" s="340"/>
      <c r="SOG8" s="341"/>
      <c r="SOH8" s="342"/>
      <c r="SOI8" s="339"/>
      <c r="SOJ8" s="338"/>
      <c r="SOK8" s="338"/>
      <c r="SOL8" s="339"/>
      <c r="SOM8" s="340"/>
      <c r="SON8" s="341"/>
      <c r="SOO8" s="342"/>
      <c r="SOP8" s="339"/>
      <c r="SOQ8" s="338"/>
      <c r="SOR8" s="338"/>
      <c r="SOS8" s="339"/>
      <c r="SOT8" s="340"/>
      <c r="SOU8" s="341"/>
      <c r="SOV8" s="342"/>
      <c r="SOW8" s="339"/>
      <c r="SOX8" s="338"/>
      <c r="SOY8" s="338"/>
      <c r="SOZ8" s="339"/>
      <c r="SPA8" s="340"/>
      <c r="SPB8" s="341"/>
      <c r="SPC8" s="342"/>
      <c r="SPD8" s="339"/>
      <c r="SPE8" s="338"/>
      <c r="SPF8" s="338"/>
      <c r="SPG8" s="339"/>
      <c r="SPH8" s="340"/>
      <c r="SPI8" s="341"/>
      <c r="SPJ8" s="342"/>
      <c r="SPK8" s="339"/>
      <c r="SPL8" s="338"/>
      <c r="SPM8" s="338"/>
      <c r="SPN8" s="339"/>
      <c r="SPO8" s="340"/>
      <c r="SPP8" s="341"/>
      <c r="SPQ8" s="342"/>
      <c r="SPR8" s="339"/>
      <c r="SPS8" s="338"/>
      <c r="SPT8" s="338"/>
      <c r="SPU8" s="339"/>
      <c r="SPV8" s="340"/>
      <c r="SPW8" s="341"/>
      <c r="SPX8" s="342"/>
      <c r="SPY8" s="339"/>
      <c r="SPZ8" s="338"/>
      <c r="SQA8" s="338"/>
      <c r="SQB8" s="339"/>
      <c r="SQC8" s="340"/>
      <c r="SQD8" s="341"/>
      <c r="SQE8" s="342"/>
      <c r="SQF8" s="339"/>
      <c r="SQG8" s="338"/>
      <c r="SQH8" s="338"/>
      <c r="SQI8" s="339"/>
      <c r="SQJ8" s="340"/>
      <c r="SQK8" s="341"/>
      <c r="SQL8" s="342"/>
      <c r="SQM8" s="339"/>
      <c r="SQN8" s="338"/>
      <c r="SQO8" s="338"/>
      <c r="SQP8" s="339"/>
      <c r="SQQ8" s="340"/>
      <c r="SQR8" s="341"/>
      <c r="SQS8" s="342"/>
      <c r="SQT8" s="339"/>
      <c r="SQU8" s="338"/>
      <c r="SQV8" s="338"/>
      <c r="SQW8" s="339"/>
      <c r="SQX8" s="340"/>
      <c r="SQY8" s="341"/>
      <c r="SQZ8" s="342"/>
      <c r="SRA8" s="339"/>
      <c r="SRB8" s="338"/>
      <c r="SRC8" s="338"/>
      <c r="SRD8" s="339"/>
      <c r="SRE8" s="340"/>
      <c r="SRF8" s="341"/>
      <c r="SRG8" s="342"/>
      <c r="SRH8" s="339"/>
      <c r="SRI8" s="338"/>
      <c r="SRJ8" s="338"/>
      <c r="SRK8" s="339"/>
      <c r="SRL8" s="340"/>
      <c r="SRM8" s="341"/>
      <c r="SRN8" s="342"/>
      <c r="SRO8" s="339"/>
      <c r="SRP8" s="338"/>
      <c r="SRQ8" s="338"/>
      <c r="SRR8" s="339"/>
      <c r="SRS8" s="340"/>
      <c r="SRT8" s="341"/>
      <c r="SRU8" s="342"/>
      <c r="SRV8" s="339"/>
      <c r="SRW8" s="338"/>
      <c r="SRX8" s="338"/>
      <c r="SRY8" s="339"/>
      <c r="SRZ8" s="340"/>
      <c r="SSA8" s="341"/>
      <c r="SSB8" s="342"/>
      <c r="SSC8" s="339"/>
      <c r="SSD8" s="338"/>
      <c r="SSE8" s="338"/>
      <c r="SSF8" s="339"/>
      <c r="SSG8" s="340"/>
      <c r="SSH8" s="341"/>
      <c r="SSI8" s="342"/>
      <c r="SSJ8" s="339"/>
      <c r="SSK8" s="338"/>
      <c r="SSL8" s="338"/>
      <c r="SSM8" s="339"/>
      <c r="SSN8" s="340"/>
      <c r="SSO8" s="341"/>
      <c r="SSP8" s="342"/>
      <c r="SSQ8" s="339"/>
      <c r="SSR8" s="338"/>
      <c r="SSS8" s="338"/>
      <c r="SST8" s="339"/>
      <c r="SSU8" s="340"/>
      <c r="SSV8" s="341"/>
      <c r="SSW8" s="342"/>
      <c r="SSX8" s="339"/>
      <c r="SSY8" s="338"/>
      <c r="SSZ8" s="338"/>
      <c r="STA8" s="339"/>
      <c r="STB8" s="340"/>
      <c r="STC8" s="341"/>
      <c r="STD8" s="342"/>
      <c r="STE8" s="339"/>
      <c r="STF8" s="338"/>
      <c r="STG8" s="338"/>
      <c r="STH8" s="339"/>
      <c r="STI8" s="340"/>
      <c r="STJ8" s="341"/>
      <c r="STK8" s="342"/>
      <c r="STL8" s="339"/>
      <c r="STM8" s="338"/>
      <c r="STN8" s="338"/>
      <c r="STO8" s="339"/>
      <c r="STP8" s="340"/>
      <c r="STQ8" s="341"/>
      <c r="STR8" s="342"/>
      <c r="STS8" s="339"/>
      <c r="STT8" s="338"/>
      <c r="STU8" s="338"/>
      <c r="STV8" s="339"/>
      <c r="STW8" s="340"/>
      <c r="STX8" s="341"/>
      <c r="STY8" s="342"/>
      <c r="STZ8" s="339"/>
      <c r="SUA8" s="338"/>
      <c r="SUB8" s="338"/>
      <c r="SUC8" s="339"/>
      <c r="SUD8" s="340"/>
      <c r="SUE8" s="341"/>
      <c r="SUF8" s="342"/>
      <c r="SUG8" s="339"/>
      <c r="SUH8" s="338"/>
      <c r="SUI8" s="338"/>
      <c r="SUJ8" s="339"/>
      <c r="SUK8" s="340"/>
      <c r="SUL8" s="341"/>
      <c r="SUM8" s="342"/>
      <c r="SUN8" s="339"/>
      <c r="SUO8" s="338"/>
      <c r="SUP8" s="338"/>
      <c r="SUQ8" s="339"/>
      <c r="SUR8" s="340"/>
      <c r="SUS8" s="341"/>
      <c r="SUT8" s="342"/>
      <c r="SUU8" s="339"/>
      <c r="SUV8" s="338"/>
      <c r="SUW8" s="338"/>
      <c r="SUX8" s="339"/>
      <c r="SUY8" s="340"/>
      <c r="SUZ8" s="341"/>
      <c r="SVA8" s="342"/>
      <c r="SVB8" s="339"/>
      <c r="SVC8" s="338"/>
      <c r="SVD8" s="338"/>
      <c r="SVE8" s="339"/>
      <c r="SVF8" s="340"/>
      <c r="SVG8" s="341"/>
      <c r="SVH8" s="342"/>
      <c r="SVI8" s="339"/>
      <c r="SVJ8" s="338"/>
      <c r="SVK8" s="338"/>
      <c r="SVL8" s="339"/>
      <c r="SVM8" s="340"/>
      <c r="SVN8" s="341"/>
      <c r="SVO8" s="342"/>
      <c r="SVP8" s="339"/>
      <c r="SVQ8" s="338"/>
      <c r="SVR8" s="338"/>
      <c r="SVS8" s="339"/>
      <c r="SVT8" s="340"/>
      <c r="SVU8" s="341"/>
      <c r="SVV8" s="342"/>
      <c r="SVW8" s="339"/>
      <c r="SVX8" s="338"/>
      <c r="SVY8" s="338"/>
      <c r="SVZ8" s="339"/>
      <c r="SWA8" s="340"/>
      <c r="SWB8" s="341"/>
      <c r="SWC8" s="342"/>
      <c r="SWD8" s="339"/>
      <c r="SWE8" s="338"/>
      <c r="SWF8" s="338"/>
      <c r="SWG8" s="339"/>
      <c r="SWH8" s="340"/>
      <c r="SWI8" s="341"/>
      <c r="SWJ8" s="342"/>
      <c r="SWK8" s="339"/>
      <c r="SWL8" s="338"/>
      <c r="SWM8" s="338"/>
      <c r="SWN8" s="339"/>
      <c r="SWO8" s="340"/>
      <c r="SWP8" s="341"/>
      <c r="SWQ8" s="342"/>
      <c r="SWR8" s="339"/>
      <c r="SWS8" s="338"/>
      <c r="SWT8" s="338"/>
      <c r="SWU8" s="339"/>
      <c r="SWV8" s="340"/>
      <c r="SWW8" s="341"/>
      <c r="SWX8" s="342"/>
      <c r="SWY8" s="339"/>
      <c r="SWZ8" s="338"/>
      <c r="SXA8" s="338"/>
      <c r="SXB8" s="339"/>
      <c r="SXC8" s="340"/>
      <c r="SXD8" s="341"/>
      <c r="SXE8" s="342"/>
      <c r="SXF8" s="339"/>
      <c r="SXG8" s="338"/>
      <c r="SXH8" s="338"/>
      <c r="SXI8" s="339"/>
      <c r="SXJ8" s="340"/>
      <c r="SXK8" s="341"/>
      <c r="SXL8" s="342"/>
      <c r="SXM8" s="339"/>
      <c r="SXN8" s="338"/>
      <c r="SXO8" s="338"/>
      <c r="SXP8" s="339"/>
      <c r="SXQ8" s="340"/>
      <c r="SXR8" s="341"/>
      <c r="SXS8" s="342"/>
      <c r="SXT8" s="339"/>
      <c r="SXU8" s="338"/>
      <c r="SXV8" s="338"/>
      <c r="SXW8" s="339"/>
      <c r="SXX8" s="340"/>
      <c r="SXY8" s="341"/>
      <c r="SXZ8" s="342"/>
      <c r="SYA8" s="339"/>
      <c r="SYB8" s="338"/>
      <c r="SYC8" s="338"/>
      <c r="SYD8" s="339"/>
      <c r="SYE8" s="340"/>
      <c r="SYF8" s="341"/>
      <c r="SYG8" s="342"/>
      <c r="SYH8" s="339"/>
      <c r="SYI8" s="338"/>
      <c r="SYJ8" s="338"/>
      <c r="SYK8" s="339"/>
      <c r="SYL8" s="340"/>
      <c r="SYM8" s="341"/>
      <c r="SYN8" s="342"/>
      <c r="SYO8" s="339"/>
      <c r="SYP8" s="338"/>
      <c r="SYQ8" s="338"/>
      <c r="SYR8" s="339"/>
      <c r="SYS8" s="340"/>
      <c r="SYT8" s="341"/>
      <c r="SYU8" s="342"/>
      <c r="SYV8" s="339"/>
      <c r="SYW8" s="338"/>
      <c r="SYX8" s="338"/>
      <c r="SYY8" s="339"/>
      <c r="SYZ8" s="340"/>
      <c r="SZA8" s="341"/>
      <c r="SZB8" s="342"/>
      <c r="SZC8" s="339"/>
      <c r="SZD8" s="338"/>
      <c r="SZE8" s="338"/>
      <c r="SZF8" s="339"/>
      <c r="SZG8" s="340"/>
      <c r="SZH8" s="341"/>
      <c r="SZI8" s="342"/>
      <c r="SZJ8" s="339"/>
      <c r="SZK8" s="338"/>
      <c r="SZL8" s="338"/>
      <c r="SZM8" s="339"/>
      <c r="SZN8" s="340"/>
      <c r="SZO8" s="341"/>
      <c r="SZP8" s="342"/>
      <c r="SZQ8" s="339"/>
      <c r="SZR8" s="338"/>
      <c r="SZS8" s="338"/>
      <c r="SZT8" s="339"/>
      <c r="SZU8" s="340"/>
      <c r="SZV8" s="341"/>
      <c r="SZW8" s="342"/>
      <c r="SZX8" s="339"/>
      <c r="SZY8" s="338"/>
      <c r="SZZ8" s="338"/>
      <c r="TAA8" s="339"/>
      <c r="TAB8" s="340"/>
      <c r="TAC8" s="341"/>
      <c r="TAD8" s="342"/>
      <c r="TAE8" s="339"/>
      <c r="TAF8" s="338"/>
      <c r="TAG8" s="338"/>
      <c r="TAH8" s="339"/>
      <c r="TAI8" s="340"/>
      <c r="TAJ8" s="341"/>
      <c r="TAK8" s="342"/>
      <c r="TAL8" s="339"/>
      <c r="TAM8" s="338"/>
      <c r="TAN8" s="338"/>
      <c r="TAO8" s="339"/>
      <c r="TAP8" s="340"/>
      <c r="TAQ8" s="341"/>
      <c r="TAR8" s="342"/>
      <c r="TAS8" s="339"/>
      <c r="TAT8" s="338"/>
      <c r="TAU8" s="338"/>
      <c r="TAV8" s="339"/>
      <c r="TAW8" s="340"/>
      <c r="TAX8" s="341"/>
      <c r="TAY8" s="342"/>
      <c r="TAZ8" s="339"/>
      <c r="TBA8" s="338"/>
      <c r="TBB8" s="338"/>
      <c r="TBC8" s="339"/>
      <c r="TBD8" s="340"/>
      <c r="TBE8" s="341"/>
      <c r="TBF8" s="342"/>
      <c r="TBG8" s="339"/>
      <c r="TBH8" s="338"/>
      <c r="TBI8" s="338"/>
      <c r="TBJ8" s="339"/>
      <c r="TBK8" s="340"/>
      <c r="TBL8" s="341"/>
      <c r="TBM8" s="342"/>
      <c r="TBN8" s="339"/>
      <c r="TBO8" s="338"/>
      <c r="TBP8" s="338"/>
      <c r="TBQ8" s="339"/>
      <c r="TBR8" s="340"/>
      <c r="TBS8" s="341"/>
      <c r="TBT8" s="342"/>
      <c r="TBU8" s="339"/>
      <c r="TBV8" s="338"/>
      <c r="TBW8" s="338"/>
      <c r="TBX8" s="339"/>
      <c r="TBY8" s="340"/>
      <c r="TBZ8" s="341"/>
      <c r="TCA8" s="342"/>
      <c r="TCB8" s="339"/>
      <c r="TCC8" s="338"/>
      <c r="TCD8" s="338"/>
      <c r="TCE8" s="339"/>
      <c r="TCF8" s="340"/>
      <c r="TCG8" s="341"/>
      <c r="TCH8" s="342"/>
      <c r="TCI8" s="339"/>
      <c r="TCJ8" s="338"/>
      <c r="TCK8" s="338"/>
      <c r="TCL8" s="339"/>
      <c r="TCM8" s="340"/>
      <c r="TCN8" s="341"/>
      <c r="TCO8" s="342"/>
      <c r="TCP8" s="339"/>
      <c r="TCQ8" s="338"/>
      <c r="TCR8" s="338"/>
      <c r="TCS8" s="339"/>
      <c r="TCT8" s="340"/>
      <c r="TCU8" s="341"/>
      <c r="TCV8" s="342"/>
      <c r="TCW8" s="339"/>
      <c r="TCX8" s="338"/>
      <c r="TCY8" s="338"/>
      <c r="TCZ8" s="339"/>
      <c r="TDA8" s="340"/>
      <c r="TDB8" s="341"/>
      <c r="TDC8" s="342"/>
      <c r="TDD8" s="339"/>
      <c r="TDE8" s="338"/>
      <c r="TDF8" s="338"/>
      <c r="TDG8" s="339"/>
      <c r="TDH8" s="340"/>
      <c r="TDI8" s="341"/>
      <c r="TDJ8" s="342"/>
      <c r="TDK8" s="339"/>
      <c r="TDL8" s="338"/>
      <c r="TDM8" s="338"/>
      <c r="TDN8" s="339"/>
      <c r="TDO8" s="340"/>
      <c r="TDP8" s="341"/>
      <c r="TDQ8" s="342"/>
      <c r="TDR8" s="339"/>
      <c r="TDS8" s="338"/>
      <c r="TDT8" s="338"/>
      <c r="TDU8" s="339"/>
      <c r="TDV8" s="340"/>
      <c r="TDW8" s="341"/>
      <c r="TDX8" s="342"/>
      <c r="TDY8" s="339"/>
      <c r="TDZ8" s="338"/>
      <c r="TEA8" s="338"/>
      <c r="TEB8" s="339"/>
      <c r="TEC8" s="340"/>
      <c r="TED8" s="341"/>
      <c r="TEE8" s="342"/>
      <c r="TEF8" s="339"/>
      <c r="TEG8" s="338"/>
      <c r="TEH8" s="338"/>
      <c r="TEI8" s="339"/>
      <c r="TEJ8" s="340"/>
      <c r="TEK8" s="341"/>
      <c r="TEL8" s="342"/>
      <c r="TEM8" s="339"/>
      <c r="TEN8" s="338"/>
      <c r="TEO8" s="338"/>
      <c r="TEP8" s="339"/>
      <c r="TEQ8" s="340"/>
      <c r="TER8" s="341"/>
      <c r="TES8" s="342"/>
      <c r="TET8" s="339"/>
      <c r="TEU8" s="338"/>
      <c r="TEV8" s="338"/>
      <c r="TEW8" s="339"/>
      <c r="TEX8" s="340"/>
      <c r="TEY8" s="341"/>
      <c r="TEZ8" s="342"/>
      <c r="TFA8" s="339"/>
      <c r="TFB8" s="338"/>
      <c r="TFC8" s="338"/>
      <c r="TFD8" s="339"/>
      <c r="TFE8" s="340"/>
      <c r="TFF8" s="341"/>
      <c r="TFG8" s="342"/>
      <c r="TFH8" s="339"/>
      <c r="TFI8" s="338"/>
      <c r="TFJ8" s="338"/>
      <c r="TFK8" s="339"/>
      <c r="TFL8" s="340"/>
      <c r="TFM8" s="341"/>
      <c r="TFN8" s="342"/>
      <c r="TFO8" s="339"/>
      <c r="TFP8" s="338"/>
      <c r="TFQ8" s="338"/>
      <c r="TFR8" s="339"/>
      <c r="TFS8" s="340"/>
      <c r="TFT8" s="341"/>
      <c r="TFU8" s="342"/>
      <c r="TFV8" s="339"/>
      <c r="TFW8" s="338"/>
      <c r="TFX8" s="338"/>
      <c r="TFY8" s="339"/>
      <c r="TFZ8" s="340"/>
      <c r="TGA8" s="341"/>
      <c r="TGB8" s="342"/>
      <c r="TGC8" s="339"/>
      <c r="TGD8" s="338"/>
      <c r="TGE8" s="338"/>
      <c r="TGF8" s="339"/>
      <c r="TGG8" s="340"/>
      <c r="TGH8" s="341"/>
      <c r="TGI8" s="342"/>
      <c r="TGJ8" s="339"/>
      <c r="TGK8" s="338"/>
      <c r="TGL8" s="338"/>
      <c r="TGM8" s="339"/>
      <c r="TGN8" s="340"/>
      <c r="TGO8" s="341"/>
      <c r="TGP8" s="342"/>
      <c r="TGQ8" s="339"/>
      <c r="TGR8" s="338"/>
      <c r="TGS8" s="338"/>
      <c r="TGT8" s="339"/>
      <c r="TGU8" s="340"/>
      <c r="TGV8" s="341"/>
      <c r="TGW8" s="342"/>
      <c r="TGX8" s="339"/>
      <c r="TGY8" s="338"/>
      <c r="TGZ8" s="338"/>
      <c r="THA8" s="339"/>
      <c r="THB8" s="340"/>
      <c r="THC8" s="341"/>
      <c r="THD8" s="342"/>
      <c r="THE8" s="339"/>
      <c r="THF8" s="338"/>
      <c r="THG8" s="338"/>
      <c r="THH8" s="339"/>
      <c r="THI8" s="340"/>
      <c r="THJ8" s="341"/>
      <c r="THK8" s="342"/>
      <c r="THL8" s="339"/>
      <c r="THM8" s="338"/>
      <c r="THN8" s="338"/>
      <c r="THO8" s="339"/>
      <c r="THP8" s="340"/>
      <c r="THQ8" s="341"/>
      <c r="THR8" s="342"/>
      <c r="THS8" s="339"/>
      <c r="THT8" s="338"/>
      <c r="THU8" s="338"/>
      <c r="THV8" s="339"/>
      <c r="THW8" s="340"/>
      <c r="THX8" s="341"/>
      <c r="THY8" s="342"/>
      <c r="THZ8" s="339"/>
      <c r="TIA8" s="338"/>
      <c r="TIB8" s="338"/>
      <c r="TIC8" s="339"/>
      <c r="TID8" s="340"/>
      <c r="TIE8" s="341"/>
      <c r="TIF8" s="342"/>
      <c r="TIG8" s="339"/>
      <c r="TIH8" s="338"/>
      <c r="TII8" s="338"/>
      <c r="TIJ8" s="339"/>
      <c r="TIK8" s="340"/>
      <c r="TIL8" s="341"/>
      <c r="TIM8" s="342"/>
      <c r="TIN8" s="339"/>
      <c r="TIO8" s="338"/>
      <c r="TIP8" s="338"/>
      <c r="TIQ8" s="339"/>
      <c r="TIR8" s="340"/>
      <c r="TIS8" s="341"/>
      <c r="TIT8" s="342"/>
      <c r="TIU8" s="339"/>
      <c r="TIV8" s="338"/>
      <c r="TIW8" s="338"/>
      <c r="TIX8" s="339"/>
      <c r="TIY8" s="340"/>
      <c r="TIZ8" s="341"/>
      <c r="TJA8" s="342"/>
      <c r="TJB8" s="339"/>
      <c r="TJC8" s="338"/>
      <c r="TJD8" s="338"/>
      <c r="TJE8" s="339"/>
      <c r="TJF8" s="340"/>
      <c r="TJG8" s="341"/>
      <c r="TJH8" s="342"/>
      <c r="TJI8" s="339"/>
      <c r="TJJ8" s="338"/>
      <c r="TJK8" s="338"/>
      <c r="TJL8" s="339"/>
      <c r="TJM8" s="340"/>
      <c r="TJN8" s="341"/>
      <c r="TJO8" s="342"/>
      <c r="TJP8" s="339"/>
      <c r="TJQ8" s="338"/>
      <c r="TJR8" s="338"/>
      <c r="TJS8" s="339"/>
      <c r="TJT8" s="340"/>
      <c r="TJU8" s="341"/>
      <c r="TJV8" s="342"/>
      <c r="TJW8" s="339"/>
      <c r="TJX8" s="338"/>
      <c r="TJY8" s="338"/>
      <c r="TJZ8" s="339"/>
      <c r="TKA8" s="340"/>
      <c r="TKB8" s="341"/>
      <c r="TKC8" s="342"/>
      <c r="TKD8" s="339"/>
      <c r="TKE8" s="338"/>
      <c r="TKF8" s="338"/>
      <c r="TKG8" s="339"/>
      <c r="TKH8" s="340"/>
      <c r="TKI8" s="341"/>
      <c r="TKJ8" s="342"/>
      <c r="TKK8" s="339"/>
      <c r="TKL8" s="338"/>
      <c r="TKM8" s="338"/>
      <c r="TKN8" s="339"/>
      <c r="TKO8" s="340"/>
      <c r="TKP8" s="341"/>
      <c r="TKQ8" s="342"/>
      <c r="TKR8" s="339"/>
      <c r="TKS8" s="338"/>
      <c r="TKT8" s="338"/>
      <c r="TKU8" s="339"/>
      <c r="TKV8" s="340"/>
      <c r="TKW8" s="341"/>
      <c r="TKX8" s="342"/>
      <c r="TKY8" s="339"/>
      <c r="TKZ8" s="338"/>
      <c r="TLA8" s="338"/>
      <c r="TLB8" s="339"/>
      <c r="TLC8" s="340"/>
      <c r="TLD8" s="341"/>
      <c r="TLE8" s="342"/>
      <c r="TLF8" s="339"/>
      <c r="TLG8" s="338"/>
      <c r="TLH8" s="338"/>
      <c r="TLI8" s="339"/>
      <c r="TLJ8" s="340"/>
      <c r="TLK8" s="341"/>
      <c r="TLL8" s="342"/>
      <c r="TLM8" s="339"/>
      <c r="TLN8" s="338"/>
      <c r="TLO8" s="338"/>
      <c r="TLP8" s="339"/>
      <c r="TLQ8" s="340"/>
      <c r="TLR8" s="341"/>
      <c r="TLS8" s="342"/>
      <c r="TLT8" s="339"/>
      <c r="TLU8" s="338"/>
      <c r="TLV8" s="338"/>
      <c r="TLW8" s="339"/>
      <c r="TLX8" s="340"/>
      <c r="TLY8" s="341"/>
      <c r="TLZ8" s="342"/>
      <c r="TMA8" s="339"/>
      <c r="TMB8" s="338"/>
      <c r="TMC8" s="338"/>
      <c r="TMD8" s="339"/>
      <c r="TME8" s="340"/>
      <c r="TMF8" s="341"/>
      <c r="TMG8" s="342"/>
      <c r="TMH8" s="339"/>
      <c r="TMI8" s="338"/>
      <c r="TMJ8" s="338"/>
      <c r="TMK8" s="339"/>
      <c r="TML8" s="340"/>
      <c r="TMM8" s="341"/>
      <c r="TMN8" s="342"/>
      <c r="TMO8" s="339"/>
      <c r="TMP8" s="338"/>
      <c r="TMQ8" s="338"/>
      <c r="TMR8" s="339"/>
      <c r="TMS8" s="340"/>
      <c r="TMT8" s="341"/>
      <c r="TMU8" s="342"/>
      <c r="TMV8" s="339"/>
      <c r="TMW8" s="338"/>
      <c r="TMX8" s="338"/>
      <c r="TMY8" s="339"/>
      <c r="TMZ8" s="340"/>
      <c r="TNA8" s="341"/>
      <c r="TNB8" s="342"/>
      <c r="TNC8" s="339"/>
      <c r="TND8" s="338"/>
      <c r="TNE8" s="338"/>
      <c r="TNF8" s="339"/>
      <c r="TNG8" s="340"/>
      <c r="TNH8" s="341"/>
      <c r="TNI8" s="342"/>
      <c r="TNJ8" s="339"/>
      <c r="TNK8" s="338"/>
      <c r="TNL8" s="338"/>
      <c r="TNM8" s="339"/>
      <c r="TNN8" s="340"/>
      <c r="TNO8" s="341"/>
      <c r="TNP8" s="342"/>
      <c r="TNQ8" s="339"/>
      <c r="TNR8" s="338"/>
      <c r="TNS8" s="338"/>
      <c r="TNT8" s="339"/>
      <c r="TNU8" s="340"/>
      <c r="TNV8" s="341"/>
      <c r="TNW8" s="342"/>
      <c r="TNX8" s="339"/>
      <c r="TNY8" s="338"/>
      <c r="TNZ8" s="338"/>
      <c r="TOA8" s="339"/>
      <c r="TOB8" s="340"/>
      <c r="TOC8" s="341"/>
      <c r="TOD8" s="342"/>
      <c r="TOE8" s="339"/>
      <c r="TOF8" s="338"/>
      <c r="TOG8" s="338"/>
      <c r="TOH8" s="339"/>
      <c r="TOI8" s="340"/>
      <c r="TOJ8" s="341"/>
      <c r="TOK8" s="342"/>
      <c r="TOL8" s="339"/>
      <c r="TOM8" s="338"/>
      <c r="TON8" s="338"/>
      <c r="TOO8" s="339"/>
      <c r="TOP8" s="340"/>
      <c r="TOQ8" s="341"/>
      <c r="TOR8" s="342"/>
      <c r="TOS8" s="339"/>
      <c r="TOT8" s="338"/>
      <c r="TOU8" s="338"/>
      <c r="TOV8" s="339"/>
      <c r="TOW8" s="340"/>
      <c r="TOX8" s="341"/>
      <c r="TOY8" s="342"/>
      <c r="TOZ8" s="339"/>
      <c r="TPA8" s="338"/>
      <c r="TPB8" s="338"/>
      <c r="TPC8" s="339"/>
      <c r="TPD8" s="340"/>
      <c r="TPE8" s="341"/>
      <c r="TPF8" s="342"/>
      <c r="TPG8" s="339"/>
      <c r="TPH8" s="338"/>
      <c r="TPI8" s="338"/>
      <c r="TPJ8" s="339"/>
      <c r="TPK8" s="340"/>
      <c r="TPL8" s="341"/>
      <c r="TPM8" s="342"/>
      <c r="TPN8" s="339"/>
      <c r="TPO8" s="338"/>
      <c r="TPP8" s="338"/>
      <c r="TPQ8" s="339"/>
      <c r="TPR8" s="340"/>
      <c r="TPS8" s="341"/>
      <c r="TPT8" s="342"/>
      <c r="TPU8" s="339"/>
      <c r="TPV8" s="338"/>
      <c r="TPW8" s="338"/>
      <c r="TPX8" s="339"/>
      <c r="TPY8" s="340"/>
      <c r="TPZ8" s="341"/>
      <c r="TQA8" s="342"/>
      <c r="TQB8" s="339"/>
      <c r="TQC8" s="338"/>
      <c r="TQD8" s="338"/>
      <c r="TQE8" s="339"/>
      <c r="TQF8" s="340"/>
      <c r="TQG8" s="341"/>
      <c r="TQH8" s="342"/>
      <c r="TQI8" s="339"/>
      <c r="TQJ8" s="338"/>
      <c r="TQK8" s="338"/>
      <c r="TQL8" s="339"/>
      <c r="TQM8" s="340"/>
      <c r="TQN8" s="341"/>
      <c r="TQO8" s="342"/>
      <c r="TQP8" s="339"/>
      <c r="TQQ8" s="338"/>
      <c r="TQR8" s="338"/>
      <c r="TQS8" s="339"/>
      <c r="TQT8" s="340"/>
      <c r="TQU8" s="341"/>
      <c r="TQV8" s="342"/>
      <c r="TQW8" s="339"/>
      <c r="TQX8" s="338"/>
      <c r="TQY8" s="338"/>
      <c r="TQZ8" s="339"/>
      <c r="TRA8" s="340"/>
      <c r="TRB8" s="341"/>
      <c r="TRC8" s="342"/>
      <c r="TRD8" s="339"/>
      <c r="TRE8" s="338"/>
      <c r="TRF8" s="338"/>
      <c r="TRG8" s="339"/>
      <c r="TRH8" s="340"/>
      <c r="TRI8" s="341"/>
      <c r="TRJ8" s="342"/>
      <c r="TRK8" s="339"/>
      <c r="TRL8" s="338"/>
      <c r="TRM8" s="338"/>
      <c r="TRN8" s="339"/>
      <c r="TRO8" s="340"/>
      <c r="TRP8" s="341"/>
      <c r="TRQ8" s="342"/>
      <c r="TRR8" s="339"/>
      <c r="TRS8" s="338"/>
      <c r="TRT8" s="338"/>
      <c r="TRU8" s="339"/>
      <c r="TRV8" s="340"/>
      <c r="TRW8" s="341"/>
      <c r="TRX8" s="342"/>
      <c r="TRY8" s="339"/>
      <c r="TRZ8" s="338"/>
      <c r="TSA8" s="338"/>
      <c r="TSB8" s="339"/>
      <c r="TSC8" s="340"/>
      <c r="TSD8" s="341"/>
      <c r="TSE8" s="342"/>
      <c r="TSF8" s="339"/>
      <c r="TSG8" s="338"/>
      <c r="TSH8" s="338"/>
      <c r="TSI8" s="339"/>
      <c r="TSJ8" s="340"/>
      <c r="TSK8" s="341"/>
      <c r="TSL8" s="342"/>
      <c r="TSM8" s="339"/>
      <c r="TSN8" s="338"/>
      <c r="TSO8" s="338"/>
      <c r="TSP8" s="339"/>
      <c r="TSQ8" s="340"/>
      <c r="TSR8" s="341"/>
      <c r="TSS8" s="342"/>
      <c r="TST8" s="339"/>
      <c r="TSU8" s="338"/>
      <c r="TSV8" s="338"/>
      <c r="TSW8" s="339"/>
      <c r="TSX8" s="340"/>
      <c r="TSY8" s="341"/>
      <c r="TSZ8" s="342"/>
      <c r="TTA8" s="339"/>
      <c r="TTB8" s="338"/>
      <c r="TTC8" s="338"/>
      <c r="TTD8" s="339"/>
      <c r="TTE8" s="340"/>
      <c r="TTF8" s="341"/>
      <c r="TTG8" s="342"/>
      <c r="TTH8" s="339"/>
      <c r="TTI8" s="338"/>
      <c r="TTJ8" s="338"/>
      <c r="TTK8" s="339"/>
      <c r="TTL8" s="340"/>
      <c r="TTM8" s="341"/>
      <c r="TTN8" s="342"/>
      <c r="TTO8" s="339"/>
      <c r="TTP8" s="338"/>
      <c r="TTQ8" s="338"/>
      <c r="TTR8" s="339"/>
      <c r="TTS8" s="340"/>
      <c r="TTT8" s="341"/>
      <c r="TTU8" s="342"/>
      <c r="TTV8" s="339"/>
      <c r="TTW8" s="338"/>
      <c r="TTX8" s="338"/>
      <c r="TTY8" s="339"/>
      <c r="TTZ8" s="340"/>
      <c r="TUA8" s="341"/>
      <c r="TUB8" s="342"/>
      <c r="TUC8" s="339"/>
      <c r="TUD8" s="338"/>
      <c r="TUE8" s="338"/>
      <c r="TUF8" s="339"/>
      <c r="TUG8" s="340"/>
      <c r="TUH8" s="341"/>
      <c r="TUI8" s="342"/>
      <c r="TUJ8" s="339"/>
      <c r="TUK8" s="338"/>
      <c r="TUL8" s="338"/>
      <c r="TUM8" s="339"/>
      <c r="TUN8" s="340"/>
      <c r="TUO8" s="341"/>
      <c r="TUP8" s="342"/>
      <c r="TUQ8" s="339"/>
      <c r="TUR8" s="338"/>
      <c r="TUS8" s="338"/>
      <c r="TUT8" s="339"/>
      <c r="TUU8" s="340"/>
      <c r="TUV8" s="341"/>
      <c r="TUW8" s="342"/>
      <c r="TUX8" s="339"/>
      <c r="TUY8" s="338"/>
      <c r="TUZ8" s="338"/>
      <c r="TVA8" s="339"/>
      <c r="TVB8" s="340"/>
      <c r="TVC8" s="341"/>
      <c r="TVD8" s="342"/>
      <c r="TVE8" s="339"/>
      <c r="TVF8" s="338"/>
      <c r="TVG8" s="338"/>
      <c r="TVH8" s="339"/>
      <c r="TVI8" s="340"/>
      <c r="TVJ8" s="341"/>
      <c r="TVK8" s="342"/>
      <c r="TVL8" s="339"/>
      <c r="TVM8" s="338"/>
      <c r="TVN8" s="338"/>
      <c r="TVO8" s="339"/>
      <c r="TVP8" s="340"/>
      <c r="TVQ8" s="341"/>
      <c r="TVR8" s="342"/>
      <c r="TVS8" s="339"/>
      <c r="TVT8" s="338"/>
      <c r="TVU8" s="338"/>
      <c r="TVV8" s="339"/>
      <c r="TVW8" s="340"/>
      <c r="TVX8" s="341"/>
      <c r="TVY8" s="342"/>
      <c r="TVZ8" s="339"/>
      <c r="TWA8" s="338"/>
      <c r="TWB8" s="338"/>
      <c r="TWC8" s="339"/>
      <c r="TWD8" s="340"/>
      <c r="TWE8" s="341"/>
      <c r="TWF8" s="342"/>
      <c r="TWG8" s="339"/>
      <c r="TWH8" s="338"/>
      <c r="TWI8" s="338"/>
      <c r="TWJ8" s="339"/>
      <c r="TWK8" s="340"/>
      <c r="TWL8" s="341"/>
      <c r="TWM8" s="342"/>
      <c r="TWN8" s="339"/>
      <c r="TWO8" s="338"/>
      <c r="TWP8" s="338"/>
      <c r="TWQ8" s="339"/>
      <c r="TWR8" s="340"/>
      <c r="TWS8" s="341"/>
      <c r="TWT8" s="342"/>
      <c r="TWU8" s="339"/>
      <c r="TWV8" s="338"/>
      <c r="TWW8" s="338"/>
      <c r="TWX8" s="339"/>
      <c r="TWY8" s="340"/>
      <c r="TWZ8" s="341"/>
      <c r="TXA8" s="342"/>
      <c r="TXB8" s="339"/>
      <c r="TXC8" s="338"/>
      <c r="TXD8" s="338"/>
      <c r="TXE8" s="339"/>
      <c r="TXF8" s="340"/>
      <c r="TXG8" s="341"/>
      <c r="TXH8" s="342"/>
      <c r="TXI8" s="339"/>
      <c r="TXJ8" s="338"/>
      <c r="TXK8" s="338"/>
      <c r="TXL8" s="339"/>
      <c r="TXM8" s="340"/>
      <c r="TXN8" s="341"/>
      <c r="TXO8" s="342"/>
      <c r="TXP8" s="339"/>
      <c r="TXQ8" s="338"/>
      <c r="TXR8" s="338"/>
      <c r="TXS8" s="339"/>
      <c r="TXT8" s="340"/>
      <c r="TXU8" s="341"/>
      <c r="TXV8" s="342"/>
      <c r="TXW8" s="339"/>
      <c r="TXX8" s="338"/>
      <c r="TXY8" s="338"/>
      <c r="TXZ8" s="339"/>
      <c r="TYA8" s="340"/>
      <c r="TYB8" s="341"/>
      <c r="TYC8" s="342"/>
      <c r="TYD8" s="339"/>
      <c r="TYE8" s="338"/>
      <c r="TYF8" s="338"/>
      <c r="TYG8" s="339"/>
      <c r="TYH8" s="340"/>
      <c r="TYI8" s="341"/>
      <c r="TYJ8" s="342"/>
      <c r="TYK8" s="339"/>
      <c r="TYL8" s="338"/>
      <c r="TYM8" s="338"/>
      <c r="TYN8" s="339"/>
      <c r="TYO8" s="340"/>
      <c r="TYP8" s="341"/>
      <c r="TYQ8" s="342"/>
      <c r="TYR8" s="339"/>
      <c r="TYS8" s="338"/>
      <c r="TYT8" s="338"/>
      <c r="TYU8" s="339"/>
      <c r="TYV8" s="340"/>
      <c r="TYW8" s="341"/>
      <c r="TYX8" s="342"/>
      <c r="TYY8" s="339"/>
      <c r="TYZ8" s="338"/>
      <c r="TZA8" s="338"/>
      <c r="TZB8" s="339"/>
      <c r="TZC8" s="340"/>
      <c r="TZD8" s="341"/>
      <c r="TZE8" s="342"/>
      <c r="TZF8" s="339"/>
      <c r="TZG8" s="338"/>
      <c r="TZH8" s="338"/>
      <c r="TZI8" s="339"/>
      <c r="TZJ8" s="340"/>
      <c r="TZK8" s="341"/>
      <c r="TZL8" s="342"/>
      <c r="TZM8" s="339"/>
      <c r="TZN8" s="338"/>
      <c r="TZO8" s="338"/>
      <c r="TZP8" s="339"/>
      <c r="TZQ8" s="340"/>
      <c r="TZR8" s="341"/>
      <c r="TZS8" s="342"/>
      <c r="TZT8" s="339"/>
      <c r="TZU8" s="338"/>
      <c r="TZV8" s="338"/>
      <c r="TZW8" s="339"/>
      <c r="TZX8" s="340"/>
      <c r="TZY8" s="341"/>
      <c r="TZZ8" s="342"/>
      <c r="UAA8" s="339"/>
      <c r="UAB8" s="338"/>
      <c r="UAC8" s="338"/>
      <c r="UAD8" s="339"/>
      <c r="UAE8" s="340"/>
      <c r="UAF8" s="341"/>
      <c r="UAG8" s="342"/>
      <c r="UAH8" s="339"/>
      <c r="UAI8" s="338"/>
      <c r="UAJ8" s="338"/>
      <c r="UAK8" s="339"/>
      <c r="UAL8" s="340"/>
      <c r="UAM8" s="341"/>
      <c r="UAN8" s="342"/>
      <c r="UAO8" s="339"/>
      <c r="UAP8" s="338"/>
      <c r="UAQ8" s="338"/>
      <c r="UAR8" s="339"/>
      <c r="UAS8" s="340"/>
      <c r="UAT8" s="341"/>
      <c r="UAU8" s="342"/>
      <c r="UAV8" s="339"/>
      <c r="UAW8" s="338"/>
      <c r="UAX8" s="338"/>
      <c r="UAY8" s="339"/>
      <c r="UAZ8" s="340"/>
      <c r="UBA8" s="341"/>
      <c r="UBB8" s="342"/>
      <c r="UBC8" s="339"/>
      <c r="UBD8" s="338"/>
      <c r="UBE8" s="338"/>
      <c r="UBF8" s="339"/>
      <c r="UBG8" s="340"/>
      <c r="UBH8" s="341"/>
      <c r="UBI8" s="342"/>
      <c r="UBJ8" s="339"/>
      <c r="UBK8" s="338"/>
      <c r="UBL8" s="338"/>
      <c r="UBM8" s="339"/>
      <c r="UBN8" s="340"/>
      <c r="UBO8" s="341"/>
      <c r="UBP8" s="342"/>
      <c r="UBQ8" s="339"/>
      <c r="UBR8" s="338"/>
      <c r="UBS8" s="338"/>
      <c r="UBT8" s="339"/>
      <c r="UBU8" s="340"/>
      <c r="UBV8" s="341"/>
      <c r="UBW8" s="342"/>
      <c r="UBX8" s="339"/>
      <c r="UBY8" s="338"/>
      <c r="UBZ8" s="338"/>
      <c r="UCA8" s="339"/>
      <c r="UCB8" s="340"/>
      <c r="UCC8" s="341"/>
      <c r="UCD8" s="342"/>
      <c r="UCE8" s="339"/>
      <c r="UCF8" s="338"/>
      <c r="UCG8" s="338"/>
      <c r="UCH8" s="339"/>
      <c r="UCI8" s="340"/>
      <c r="UCJ8" s="341"/>
      <c r="UCK8" s="342"/>
      <c r="UCL8" s="339"/>
      <c r="UCM8" s="338"/>
      <c r="UCN8" s="338"/>
      <c r="UCO8" s="339"/>
      <c r="UCP8" s="340"/>
      <c r="UCQ8" s="341"/>
      <c r="UCR8" s="342"/>
      <c r="UCS8" s="339"/>
      <c r="UCT8" s="338"/>
      <c r="UCU8" s="338"/>
      <c r="UCV8" s="339"/>
      <c r="UCW8" s="340"/>
      <c r="UCX8" s="341"/>
      <c r="UCY8" s="342"/>
      <c r="UCZ8" s="339"/>
      <c r="UDA8" s="338"/>
      <c r="UDB8" s="338"/>
      <c r="UDC8" s="339"/>
      <c r="UDD8" s="340"/>
      <c r="UDE8" s="341"/>
      <c r="UDF8" s="342"/>
      <c r="UDG8" s="339"/>
      <c r="UDH8" s="338"/>
      <c r="UDI8" s="338"/>
      <c r="UDJ8" s="339"/>
      <c r="UDK8" s="340"/>
      <c r="UDL8" s="341"/>
      <c r="UDM8" s="342"/>
      <c r="UDN8" s="339"/>
      <c r="UDO8" s="338"/>
      <c r="UDP8" s="338"/>
      <c r="UDQ8" s="339"/>
      <c r="UDR8" s="340"/>
      <c r="UDS8" s="341"/>
      <c r="UDT8" s="342"/>
      <c r="UDU8" s="339"/>
      <c r="UDV8" s="338"/>
      <c r="UDW8" s="338"/>
      <c r="UDX8" s="339"/>
      <c r="UDY8" s="340"/>
      <c r="UDZ8" s="341"/>
      <c r="UEA8" s="342"/>
      <c r="UEB8" s="339"/>
      <c r="UEC8" s="338"/>
      <c r="UED8" s="338"/>
      <c r="UEE8" s="339"/>
      <c r="UEF8" s="340"/>
      <c r="UEG8" s="341"/>
      <c r="UEH8" s="342"/>
      <c r="UEI8" s="339"/>
      <c r="UEJ8" s="338"/>
      <c r="UEK8" s="338"/>
      <c r="UEL8" s="339"/>
      <c r="UEM8" s="340"/>
      <c r="UEN8" s="341"/>
      <c r="UEO8" s="342"/>
      <c r="UEP8" s="339"/>
      <c r="UEQ8" s="338"/>
      <c r="UER8" s="338"/>
      <c r="UES8" s="339"/>
      <c r="UET8" s="340"/>
      <c r="UEU8" s="341"/>
      <c r="UEV8" s="342"/>
      <c r="UEW8" s="339"/>
      <c r="UEX8" s="338"/>
      <c r="UEY8" s="338"/>
      <c r="UEZ8" s="339"/>
      <c r="UFA8" s="340"/>
      <c r="UFB8" s="341"/>
      <c r="UFC8" s="342"/>
      <c r="UFD8" s="339"/>
      <c r="UFE8" s="338"/>
      <c r="UFF8" s="338"/>
      <c r="UFG8" s="339"/>
      <c r="UFH8" s="340"/>
      <c r="UFI8" s="341"/>
      <c r="UFJ8" s="342"/>
      <c r="UFK8" s="339"/>
      <c r="UFL8" s="338"/>
      <c r="UFM8" s="338"/>
      <c r="UFN8" s="339"/>
      <c r="UFO8" s="340"/>
      <c r="UFP8" s="341"/>
      <c r="UFQ8" s="342"/>
      <c r="UFR8" s="339"/>
      <c r="UFS8" s="338"/>
      <c r="UFT8" s="338"/>
      <c r="UFU8" s="339"/>
      <c r="UFV8" s="340"/>
      <c r="UFW8" s="341"/>
      <c r="UFX8" s="342"/>
      <c r="UFY8" s="339"/>
      <c r="UFZ8" s="338"/>
      <c r="UGA8" s="338"/>
      <c r="UGB8" s="339"/>
      <c r="UGC8" s="340"/>
      <c r="UGD8" s="341"/>
      <c r="UGE8" s="342"/>
      <c r="UGF8" s="339"/>
      <c r="UGG8" s="338"/>
      <c r="UGH8" s="338"/>
      <c r="UGI8" s="339"/>
      <c r="UGJ8" s="340"/>
      <c r="UGK8" s="341"/>
      <c r="UGL8" s="342"/>
      <c r="UGM8" s="339"/>
      <c r="UGN8" s="338"/>
      <c r="UGO8" s="338"/>
      <c r="UGP8" s="339"/>
      <c r="UGQ8" s="340"/>
      <c r="UGR8" s="341"/>
      <c r="UGS8" s="342"/>
      <c r="UGT8" s="339"/>
      <c r="UGU8" s="338"/>
      <c r="UGV8" s="338"/>
      <c r="UGW8" s="339"/>
      <c r="UGX8" s="340"/>
      <c r="UGY8" s="341"/>
      <c r="UGZ8" s="342"/>
      <c r="UHA8" s="339"/>
      <c r="UHB8" s="338"/>
      <c r="UHC8" s="338"/>
      <c r="UHD8" s="339"/>
      <c r="UHE8" s="340"/>
      <c r="UHF8" s="341"/>
      <c r="UHG8" s="342"/>
      <c r="UHH8" s="339"/>
      <c r="UHI8" s="338"/>
      <c r="UHJ8" s="338"/>
      <c r="UHK8" s="339"/>
      <c r="UHL8" s="340"/>
      <c r="UHM8" s="341"/>
      <c r="UHN8" s="342"/>
      <c r="UHO8" s="339"/>
      <c r="UHP8" s="338"/>
      <c r="UHQ8" s="338"/>
      <c r="UHR8" s="339"/>
      <c r="UHS8" s="340"/>
      <c r="UHT8" s="341"/>
      <c r="UHU8" s="342"/>
      <c r="UHV8" s="339"/>
      <c r="UHW8" s="338"/>
      <c r="UHX8" s="338"/>
      <c r="UHY8" s="339"/>
      <c r="UHZ8" s="340"/>
      <c r="UIA8" s="341"/>
      <c r="UIB8" s="342"/>
      <c r="UIC8" s="339"/>
      <c r="UID8" s="338"/>
      <c r="UIE8" s="338"/>
      <c r="UIF8" s="339"/>
      <c r="UIG8" s="340"/>
      <c r="UIH8" s="341"/>
      <c r="UII8" s="342"/>
      <c r="UIJ8" s="339"/>
      <c r="UIK8" s="338"/>
      <c r="UIL8" s="338"/>
      <c r="UIM8" s="339"/>
      <c r="UIN8" s="340"/>
      <c r="UIO8" s="341"/>
      <c r="UIP8" s="342"/>
      <c r="UIQ8" s="339"/>
      <c r="UIR8" s="338"/>
      <c r="UIS8" s="338"/>
      <c r="UIT8" s="339"/>
      <c r="UIU8" s="340"/>
      <c r="UIV8" s="341"/>
      <c r="UIW8" s="342"/>
      <c r="UIX8" s="339"/>
      <c r="UIY8" s="338"/>
      <c r="UIZ8" s="338"/>
      <c r="UJA8" s="339"/>
      <c r="UJB8" s="340"/>
      <c r="UJC8" s="341"/>
      <c r="UJD8" s="342"/>
      <c r="UJE8" s="339"/>
      <c r="UJF8" s="338"/>
      <c r="UJG8" s="338"/>
      <c r="UJH8" s="339"/>
      <c r="UJI8" s="340"/>
      <c r="UJJ8" s="341"/>
      <c r="UJK8" s="342"/>
      <c r="UJL8" s="339"/>
      <c r="UJM8" s="338"/>
      <c r="UJN8" s="338"/>
      <c r="UJO8" s="339"/>
      <c r="UJP8" s="340"/>
      <c r="UJQ8" s="341"/>
      <c r="UJR8" s="342"/>
      <c r="UJS8" s="339"/>
      <c r="UJT8" s="338"/>
      <c r="UJU8" s="338"/>
      <c r="UJV8" s="339"/>
      <c r="UJW8" s="340"/>
      <c r="UJX8" s="341"/>
      <c r="UJY8" s="342"/>
      <c r="UJZ8" s="339"/>
      <c r="UKA8" s="338"/>
      <c r="UKB8" s="338"/>
      <c r="UKC8" s="339"/>
      <c r="UKD8" s="340"/>
      <c r="UKE8" s="341"/>
      <c r="UKF8" s="342"/>
      <c r="UKG8" s="339"/>
      <c r="UKH8" s="338"/>
      <c r="UKI8" s="338"/>
      <c r="UKJ8" s="339"/>
      <c r="UKK8" s="340"/>
      <c r="UKL8" s="341"/>
      <c r="UKM8" s="342"/>
      <c r="UKN8" s="339"/>
      <c r="UKO8" s="338"/>
      <c r="UKP8" s="338"/>
      <c r="UKQ8" s="339"/>
      <c r="UKR8" s="340"/>
      <c r="UKS8" s="341"/>
      <c r="UKT8" s="342"/>
      <c r="UKU8" s="339"/>
      <c r="UKV8" s="338"/>
      <c r="UKW8" s="338"/>
      <c r="UKX8" s="339"/>
      <c r="UKY8" s="340"/>
      <c r="UKZ8" s="341"/>
      <c r="ULA8" s="342"/>
      <c r="ULB8" s="339"/>
      <c r="ULC8" s="338"/>
      <c r="ULD8" s="338"/>
      <c r="ULE8" s="339"/>
      <c r="ULF8" s="340"/>
      <c r="ULG8" s="341"/>
      <c r="ULH8" s="342"/>
      <c r="ULI8" s="339"/>
      <c r="ULJ8" s="338"/>
      <c r="ULK8" s="338"/>
      <c r="ULL8" s="339"/>
      <c r="ULM8" s="340"/>
      <c r="ULN8" s="341"/>
      <c r="ULO8" s="342"/>
      <c r="ULP8" s="339"/>
      <c r="ULQ8" s="338"/>
      <c r="ULR8" s="338"/>
      <c r="ULS8" s="339"/>
      <c r="ULT8" s="340"/>
      <c r="ULU8" s="341"/>
      <c r="ULV8" s="342"/>
      <c r="ULW8" s="339"/>
      <c r="ULX8" s="338"/>
      <c r="ULY8" s="338"/>
      <c r="ULZ8" s="339"/>
      <c r="UMA8" s="340"/>
      <c r="UMB8" s="341"/>
      <c r="UMC8" s="342"/>
      <c r="UMD8" s="339"/>
      <c r="UME8" s="338"/>
      <c r="UMF8" s="338"/>
      <c r="UMG8" s="339"/>
      <c r="UMH8" s="340"/>
      <c r="UMI8" s="341"/>
      <c r="UMJ8" s="342"/>
      <c r="UMK8" s="339"/>
      <c r="UML8" s="338"/>
      <c r="UMM8" s="338"/>
      <c r="UMN8" s="339"/>
      <c r="UMO8" s="340"/>
      <c r="UMP8" s="341"/>
      <c r="UMQ8" s="342"/>
      <c r="UMR8" s="339"/>
      <c r="UMS8" s="338"/>
      <c r="UMT8" s="338"/>
      <c r="UMU8" s="339"/>
      <c r="UMV8" s="340"/>
      <c r="UMW8" s="341"/>
      <c r="UMX8" s="342"/>
      <c r="UMY8" s="339"/>
      <c r="UMZ8" s="338"/>
      <c r="UNA8" s="338"/>
      <c r="UNB8" s="339"/>
      <c r="UNC8" s="340"/>
      <c r="UND8" s="341"/>
      <c r="UNE8" s="342"/>
      <c r="UNF8" s="339"/>
      <c r="UNG8" s="338"/>
      <c r="UNH8" s="338"/>
      <c r="UNI8" s="339"/>
      <c r="UNJ8" s="340"/>
      <c r="UNK8" s="341"/>
      <c r="UNL8" s="342"/>
      <c r="UNM8" s="339"/>
      <c r="UNN8" s="338"/>
      <c r="UNO8" s="338"/>
      <c r="UNP8" s="339"/>
      <c r="UNQ8" s="340"/>
      <c r="UNR8" s="341"/>
      <c r="UNS8" s="342"/>
      <c r="UNT8" s="339"/>
      <c r="UNU8" s="338"/>
      <c r="UNV8" s="338"/>
      <c r="UNW8" s="339"/>
      <c r="UNX8" s="340"/>
      <c r="UNY8" s="341"/>
      <c r="UNZ8" s="342"/>
      <c r="UOA8" s="339"/>
      <c r="UOB8" s="338"/>
      <c r="UOC8" s="338"/>
      <c r="UOD8" s="339"/>
      <c r="UOE8" s="340"/>
      <c r="UOF8" s="341"/>
      <c r="UOG8" s="342"/>
      <c r="UOH8" s="339"/>
      <c r="UOI8" s="338"/>
      <c r="UOJ8" s="338"/>
      <c r="UOK8" s="339"/>
      <c r="UOL8" s="340"/>
      <c r="UOM8" s="341"/>
      <c r="UON8" s="342"/>
      <c r="UOO8" s="339"/>
      <c r="UOP8" s="338"/>
      <c r="UOQ8" s="338"/>
      <c r="UOR8" s="339"/>
      <c r="UOS8" s="340"/>
      <c r="UOT8" s="341"/>
      <c r="UOU8" s="342"/>
      <c r="UOV8" s="339"/>
      <c r="UOW8" s="338"/>
      <c r="UOX8" s="338"/>
      <c r="UOY8" s="339"/>
      <c r="UOZ8" s="340"/>
      <c r="UPA8" s="341"/>
      <c r="UPB8" s="342"/>
      <c r="UPC8" s="339"/>
      <c r="UPD8" s="338"/>
      <c r="UPE8" s="338"/>
      <c r="UPF8" s="339"/>
      <c r="UPG8" s="340"/>
      <c r="UPH8" s="341"/>
      <c r="UPI8" s="342"/>
      <c r="UPJ8" s="339"/>
      <c r="UPK8" s="338"/>
      <c r="UPL8" s="338"/>
      <c r="UPM8" s="339"/>
      <c r="UPN8" s="340"/>
      <c r="UPO8" s="341"/>
      <c r="UPP8" s="342"/>
      <c r="UPQ8" s="339"/>
      <c r="UPR8" s="338"/>
      <c r="UPS8" s="338"/>
      <c r="UPT8" s="339"/>
      <c r="UPU8" s="340"/>
      <c r="UPV8" s="341"/>
      <c r="UPW8" s="342"/>
      <c r="UPX8" s="339"/>
      <c r="UPY8" s="338"/>
      <c r="UPZ8" s="338"/>
      <c r="UQA8" s="339"/>
      <c r="UQB8" s="340"/>
      <c r="UQC8" s="341"/>
      <c r="UQD8" s="342"/>
      <c r="UQE8" s="339"/>
      <c r="UQF8" s="338"/>
      <c r="UQG8" s="338"/>
      <c r="UQH8" s="339"/>
      <c r="UQI8" s="340"/>
      <c r="UQJ8" s="341"/>
      <c r="UQK8" s="342"/>
      <c r="UQL8" s="339"/>
      <c r="UQM8" s="338"/>
      <c r="UQN8" s="338"/>
      <c r="UQO8" s="339"/>
      <c r="UQP8" s="340"/>
      <c r="UQQ8" s="341"/>
      <c r="UQR8" s="342"/>
      <c r="UQS8" s="339"/>
      <c r="UQT8" s="338"/>
      <c r="UQU8" s="338"/>
      <c r="UQV8" s="339"/>
      <c r="UQW8" s="340"/>
      <c r="UQX8" s="341"/>
      <c r="UQY8" s="342"/>
      <c r="UQZ8" s="339"/>
      <c r="URA8" s="338"/>
      <c r="URB8" s="338"/>
      <c r="URC8" s="339"/>
      <c r="URD8" s="340"/>
      <c r="URE8" s="341"/>
      <c r="URF8" s="342"/>
      <c r="URG8" s="339"/>
      <c r="URH8" s="338"/>
      <c r="URI8" s="338"/>
      <c r="URJ8" s="339"/>
      <c r="URK8" s="340"/>
      <c r="URL8" s="341"/>
      <c r="URM8" s="342"/>
      <c r="URN8" s="339"/>
      <c r="URO8" s="338"/>
      <c r="URP8" s="338"/>
      <c r="URQ8" s="339"/>
      <c r="URR8" s="340"/>
      <c r="URS8" s="341"/>
      <c r="URT8" s="342"/>
      <c r="URU8" s="339"/>
      <c r="URV8" s="338"/>
      <c r="URW8" s="338"/>
      <c r="URX8" s="339"/>
      <c r="URY8" s="340"/>
      <c r="URZ8" s="341"/>
      <c r="USA8" s="342"/>
      <c r="USB8" s="339"/>
      <c r="USC8" s="338"/>
      <c r="USD8" s="338"/>
      <c r="USE8" s="339"/>
      <c r="USF8" s="340"/>
      <c r="USG8" s="341"/>
      <c r="USH8" s="342"/>
      <c r="USI8" s="339"/>
      <c r="USJ8" s="338"/>
      <c r="USK8" s="338"/>
      <c r="USL8" s="339"/>
      <c r="USM8" s="340"/>
      <c r="USN8" s="341"/>
      <c r="USO8" s="342"/>
      <c r="USP8" s="339"/>
      <c r="USQ8" s="338"/>
      <c r="USR8" s="338"/>
      <c r="USS8" s="339"/>
      <c r="UST8" s="340"/>
      <c r="USU8" s="341"/>
      <c r="USV8" s="342"/>
      <c r="USW8" s="339"/>
      <c r="USX8" s="338"/>
      <c r="USY8" s="338"/>
      <c r="USZ8" s="339"/>
      <c r="UTA8" s="340"/>
      <c r="UTB8" s="341"/>
      <c r="UTC8" s="342"/>
      <c r="UTD8" s="339"/>
      <c r="UTE8" s="338"/>
      <c r="UTF8" s="338"/>
      <c r="UTG8" s="339"/>
      <c r="UTH8" s="340"/>
      <c r="UTI8" s="341"/>
      <c r="UTJ8" s="342"/>
      <c r="UTK8" s="339"/>
      <c r="UTL8" s="338"/>
      <c r="UTM8" s="338"/>
      <c r="UTN8" s="339"/>
      <c r="UTO8" s="340"/>
      <c r="UTP8" s="341"/>
      <c r="UTQ8" s="342"/>
      <c r="UTR8" s="339"/>
      <c r="UTS8" s="338"/>
      <c r="UTT8" s="338"/>
      <c r="UTU8" s="339"/>
      <c r="UTV8" s="340"/>
      <c r="UTW8" s="341"/>
      <c r="UTX8" s="342"/>
      <c r="UTY8" s="339"/>
      <c r="UTZ8" s="338"/>
      <c r="UUA8" s="338"/>
      <c r="UUB8" s="339"/>
      <c r="UUC8" s="340"/>
      <c r="UUD8" s="341"/>
      <c r="UUE8" s="342"/>
      <c r="UUF8" s="339"/>
      <c r="UUG8" s="338"/>
      <c r="UUH8" s="338"/>
      <c r="UUI8" s="339"/>
      <c r="UUJ8" s="340"/>
      <c r="UUK8" s="341"/>
      <c r="UUL8" s="342"/>
      <c r="UUM8" s="339"/>
      <c r="UUN8" s="338"/>
      <c r="UUO8" s="338"/>
      <c r="UUP8" s="339"/>
      <c r="UUQ8" s="340"/>
      <c r="UUR8" s="341"/>
      <c r="UUS8" s="342"/>
      <c r="UUT8" s="339"/>
      <c r="UUU8" s="338"/>
      <c r="UUV8" s="338"/>
      <c r="UUW8" s="339"/>
      <c r="UUX8" s="340"/>
      <c r="UUY8" s="341"/>
      <c r="UUZ8" s="342"/>
      <c r="UVA8" s="339"/>
      <c r="UVB8" s="338"/>
      <c r="UVC8" s="338"/>
      <c r="UVD8" s="339"/>
      <c r="UVE8" s="340"/>
      <c r="UVF8" s="341"/>
      <c r="UVG8" s="342"/>
      <c r="UVH8" s="339"/>
      <c r="UVI8" s="338"/>
      <c r="UVJ8" s="338"/>
      <c r="UVK8" s="339"/>
      <c r="UVL8" s="340"/>
      <c r="UVM8" s="341"/>
      <c r="UVN8" s="342"/>
      <c r="UVO8" s="339"/>
      <c r="UVP8" s="338"/>
      <c r="UVQ8" s="338"/>
      <c r="UVR8" s="339"/>
      <c r="UVS8" s="340"/>
      <c r="UVT8" s="341"/>
      <c r="UVU8" s="342"/>
      <c r="UVV8" s="339"/>
      <c r="UVW8" s="338"/>
      <c r="UVX8" s="338"/>
      <c r="UVY8" s="339"/>
      <c r="UVZ8" s="340"/>
      <c r="UWA8" s="341"/>
      <c r="UWB8" s="342"/>
      <c r="UWC8" s="339"/>
      <c r="UWD8" s="338"/>
      <c r="UWE8" s="338"/>
      <c r="UWF8" s="339"/>
      <c r="UWG8" s="340"/>
      <c r="UWH8" s="341"/>
      <c r="UWI8" s="342"/>
      <c r="UWJ8" s="339"/>
      <c r="UWK8" s="338"/>
      <c r="UWL8" s="338"/>
      <c r="UWM8" s="339"/>
      <c r="UWN8" s="340"/>
      <c r="UWO8" s="341"/>
      <c r="UWP8" s="342"/>
      <c r="UWQ8" s="339"/>
      <c r="UWR8" s="338"/>
      <c r="UWS8" s="338"/>
      <c r="UWT8" s="339"/>
      <c r="UWU8" s="340"/>
      <c r="UWV8" s="341"/>
      <c r="UWW8" s="342"/>
      <c r="UWX8" s="339"/>
      <c r="UWY8" s="338"/>
      <c r="UWZ8" s="338"/>
      <c r="UXA8" s="339"/>
      <c r="UXB8" s="340"/>
      <c r="UXC8" s="341"/>
      <c r="UXD8" s="342"/>
      <c r="UXE8" s="339"/>
      <c r="UXF8" s="338"/>
      <c r="UXG8" s="338"/>
      <c r="UXH8" s="339"/>
      <c r="UXI8" s="340"/>
      <c r="UXJ8" s="341"/>
      <c r="UXK8" s="342"/>
      <c r="UXL8" s="339"/>
      <c r="UXM8" s="338"/>
      <c r="UXN8" s="338"/>
      <c r="UXO8" s="339"/>
      <c r="UXP8" s="340"/>
      <c r="UXQ8" s="341"/>
      <c r="UXR8" s="342"/>
      <c r="UXS8" s="339"/>
      <c r="UXT8" s="338"/>
      <c r="UXU8" s="338"/>
      <c r="UXV8" s="339"/>
      <c r="UXW8" s="340"/>
      <c r="UXX8" s="341"/>
      <c r="UXY8" s="342"/>
      <c r="UXZ8" s="339"/>
      <c r="UYA8" s="338"/>
      <c r="UYB8" s="338"/>
      <c r="UYC8" s="339"/>
      <c r="UYD8" s="340"/>
      <c r="UYE8" s="341"/>
      <c r="UYF8" s="342"/>
      <c r="UYG8" s="339"/>
      <c r="UYH8" s="338"/>
      <c r="UYI8" s="338"/>
      <c r="UYJ8" s="339"/>
      <c r="UYK8" s="340"/>
      <c r="UYL8" s="341"/>
      <c r="UYM8" s="342"/>
      <c r="UYN8" s="339"/>
      <c r="UYO8" s="338"/>
      <c r="UYP8" s="338"/>
      <c r="UYQ8" s="339"/>
      <c r="UYR8" s="340"/>
      <c r="UYS8" s="341"/>
      <c r="UYT8" s="342"/>
      <c r="UYU8" s="339"/>
      <c r="UYV8" s="338"/>
      <c r="UYW8" s="338"/>
      <c r="UYX8" s="339"/>
      <c r="UYY8" s="340"/>
      <c r="UYZ8" s="341"/>
      <c r="UZA8" s="342"/>
      <c r="UZB8" s="339"/>
      <c r="UZC8" s="338"/>
      <c r="UZD8" s="338"/>
      <c r="UZE8" s="339"/>
      <c r="UZF8" s="340"/>
      <c r="UZG8" s="341"/>
      <c r="UZH8" s="342"/>
      <c r="UZI8" s="339"/>
      <c r="UZJ8" s="338"/>
      <c r="UZK8" s="338"/>
      <c r="UZL8" s="339"/>
      <c r="UZM8" s="340"/>
      <c r="UZN8" s="341"/>
      <c r="UZO8" s="342"/>
      <c r="UZP8" s="339"/>
      <c r="UZQ8" s="338"/>
      <c r="UZR8" s="338"/>
      <c r="UZS8" s="339"/>
      <c r="UZT8" s="340"/>
      <c r="UZU8" s="341"/>
      <c r="UZV8" s="342"/>
      <c r="UZW8" s="339"/>
      <c r="UZX8" s="338"/>
      <c r="UZY8" s="338"/>
      <c r="UZZ8" s="339"/>
      <c r="VAA8" s="340"/>
      <c r="VAB8" s="341"/>
      <c r="VAC8" s="342"/>
      <c r="VAD8" s="339"/>
      <c r="VAE8" s="338"/>
      <c r="VAF8" s="338"/>
      <c r="VAG8" s="339"/>
      <c r="VAH8" s="340"/>
      <c r="VAI8" s="341"/>
      <c r="VAJ8" s="342"/>
      <c r="VAK8" s="339"/>
      <c r="VAL8" s="338"/>
      <c r="VAM8" s="338"/>
      <c r="VAN8" s="339"/>
      <c r="VAO8" s="340"/>
      <c r="VAP8" s="341"/>
      <c r="VAQ8" s="342"/>
      <c r="VAR8" s="339"/>
      <c r="VAS8" s="338"/>
      <c r="VAT8" s="338"/>
      <c r="VAU8" s="339"/>
      <c r="VAV8" s="340"/>
      <c r="VAW8" s="341"/>
      <c r="VAX8" s="342"/>
      <c r="VAY8" s="339"/>
      <c r="VAZ8" s="338"/>
      <c r="VBA8" s="338"/>
      <c r="VBB8" s="339"/>
      <c r="VBC8" s="340"/>
      <c r="VBD8" s="341"/>
      <c r="VBE8" s="342"/>
      <c r="VBF8" s="339"/>
      <c r="VBG8" s="338"/>
      <c r="VBH8" s="338"/>
      <c r="VBI8" s="339"/>
      <c r="VBJ8" s="340"/>
      <c r="VBK8" s="341"/>
      <c r="VBL8" s="342"/>
      <c r="VBM8" s="339"/>
      <c r="VBN8" s="338"/>
      <c r="VBO8" s="338"/>
      <c r="VBP8" s="339"/>
      <c r="VBQ8" s="340"/>
      <c r="VBR8" s="341"/>
      <c r="VBS8" s="342"/>
      <c r="VBT8" s="339"/>
      <c r="VBU8" s="338"/>
      <c r="VBV8" s="338"/>
      <c r="VBW8" s="339"/>
      <c r="VBX8" s="340"/>
      <c r="VBY8" s="341"/>
      <c r="VBZ8" s="342"/>
      <c r="VCA8" s="339"/>
      <c r="VCB8" s="338"/>
      <c r="VCC8" s="338"/>
      <c r="VCD8" s="339"/>
      <c r="VCE8" s="340"/>
      <c r="VCF8" s="341"/>
      <c r="VCG8" s="342"/>
      <c r="VCH8" s="339"/>
      <c r="VCI8" s="338"/>
      <c r="VCJ8" s="338"/>
      <c r="VCK8" s="339"/>
      <c r="VCL8" s="340"/>
      <c r="VCM8" s="341"/>
      <c r="VCN8" s="342"/>
      <c r="VCO8" s="339"/>
      <c r="VCP8" s="338"/>
      <c r="VCQ8" s="338"/>
      <c r="VCR8" s="339"/>
      <c r="VCS8" s="340"/>
      <c r="VCT8" s="341"/>
      <c r="VCU8" s="342"/>
      <c r="VCV8" s="339"/>
      <c r="VCW8" s="338"/>
      <c r="VCX8" s="338"/>
      <c r="VCY8" s="339"/>
      <c r="VCZ8" s="340"/>
      <c r="VDA8" s="341"/>
      <c r="VDB8" s="342"/>
      <c r="VDC8" s="339"/>
      <c r="VDD8" s="338"/>
      <c r="VDE8" s="338"/>
      <c r="VDF8" s="339"/>
      <c r="VDG8" s="340"/>
      <c r="VDH8" s="341"/>
      <c r="VDI8" s="342"/>
      <c r="VDJ8" s="339"/>
      <c r="VDK8" s="338"/>
      <c r="VDL8" s="338"/>
      <c r="VDM8" s="339"/>
      <c r="VDN8" s="340"/>
      <c r="VDO8" s="341"/>
      <c r="VDP8" s="342"/>
      <c r="VDQ8" s="339"/>
      <c r="VDR8" s="338"/>
      <c r="VDS8" s="338"/>
      <c r="VDT8" s="339"/>
      <c r="VDU8" s="340"/>
      <c r="VDV8" s="341"/>
      <c r="VDW8" s="342"/>
      <c r="VDX8" s="339"/>
      <c r="VDY8" s="338"/>
      <c r="VDZ8" s="338"/>
      <c r="VEA8" s="339"/>
      <c r="VEB8" s="340"/>
      <c r="VEC8" s="341"/>
      <c r="VED8" s="342"/>
      <c r="VEE8" s="339"/>
      <c r="VEF8" s="338"/>
      <c r="VEG8" s="338"/>
      <c r="VEH8" s="339"/>
      <c r="VEI8" s="340"/>
      <c r="VEJ8" s="341"/>
      <c r="VEK8" s="342"/>
      <c r="VEL8" s="339"/>
      <c r="VEM8" s="338"/>
      <c r="VEN8" s="338"/>
      <c r="VEO8" s="339"/>
      <c r="VEP8" s="340"/>
      <c r="VEQ8" s="341"/>
      <c r="VER8" s="342"/>
      <c r="VES8" s="339"/>
      <c r="VET8" s="338"/>
      <c r="VEU8" s="338"/>
      <c r="VEV8" s="339"/>
      <c r="VEW8" s="340"/>
      <c r="VEX8" s="341"/>
      <c r="VEY8" s="342"/>
      <c r="VEZ8" s="339"/>
      <c r="VFA8" s="338"/>
      <c r="VFB8" s="338"/>
      <c r="VFC8" s="339"/>
      <c r="VFD8" s="340"/>
      <c r="VFE8" s="341"/>
      <c r="VFF8" s="342"/>
      <c r="VFG8" s="339"/>
      <c r="VFH8" s="338"/>
      <c r="VFI8" s="338"/>
      <c r="VFJ8" s="339"/>
      <c r="VFK8" s="340"/>
      <c r="VFL8" s="341"/>
      <c r="VFM8" s="342"/>
      <c r="VFN8" s="339"/>
      <c r="VFO8" s="338"/>
      <c r="VFP8" s="338"/>
      <c r="VFQ8" s="339"/>
      <c r="VFR8" s="340"/>
      <c r="VFS8" s="341"/>
      <c r="VFT8" s="342"/>
      <c r="VFU8" s="339"/>
      <c r="VFV8" s="338"/>
      <c r="VFW8" s="338"/>
      <c r="VFX8" s="339"/>
      <c r="VFY8" s="340"/>
      <c r="VFZ8" s="341"/>
      <c r="VGA8" s="342"/>
      <c r="VGB8" s="339"/>
      <c r="VGC8" s="338"/>
      <c r="VGD8" s="338"/>
      <c r="VGE8" s="339"/>
      <c r="VGF8" s="340"/>
      <c r="VGG8" s="341"/>
      <c r="VGH8" s="342"/>
      <c r="VGI8" s="339"/>
      <c r="VGJ8" s="338"/>
      <c r="VGK8" s="338"/>
      <c r="VGL8" s="339"/>
      <c r="VGM8" s="340"/>
      <c r="VGN8" s="341"/>
      <c r="VGO8" s="342"/>
      <c r="VGP8" s="339"/>
      <c r="VGQ8" s="338"/>
      <c r="VGR8" s="338"/>
      <c r="VGS8" s="339"/>
      <c r="VGT8" s="340"/>
      <c r="VGU8" s="341"/>
      <c r="VGV8" s="342"/>
      <c r="VGW8" s="339"/>
      <c r="VGX8" s="338"/>
      <c r="VGY8" s="338"/>
      <c r="VGZ8" s="339"/>
      <c r="VHA8" s="340"/>
      <c r="VHB8" s="341"/>
      <c r="VHC8" s="342"/>
      <c r="VHD8" s="339"/>
      <c r="VHE8" s="338"/>
      <c r="VHF8" s="338"/>
      <c r="VHG8" s="339"/>
      <c r="VHH8" s="340"/>
      <c r="VHI8" s="341"/>
      <c r="VHJ8" s="342"/>
      <c r="VHK8" s="339"/>
      <c r="VHL8" s="338"/>
      <c r="VHM8" s="338"/>
      <c r="VHN8" s="339"/>
      <c r="VHO8" s="340"/>
      <c r="VHP8" s="341"/>
      <c r="VHQ8" s="342"/>
      <c r="VHR8" s="339"/>
      <c r="VHS8" s="338"/>
      <c r="VHT8" s="338"/>
      <c r="VHU8" s="339"/>
      <c r="VHV8" s="340"/>
      <c r="VHW8" s="341"/>
      <c r="VHX8" s="342"/>
      <c r="VHY8" s="339"/>
      <c r="VHZ8" s="338"/>
      <c r="VIA8" s="338"/>
      <c r="VIB8" s="339"/>
      <c r="VIC8" s="340"/>
      <c r="VID8" s="341"/>
      <c r="VIE8" s="342"/>
      <c r="VIF8" s="339"/>
      <c r="VIG8" s="338"/>
      <c r="VIH8" s="338"/>
      <c r="VII8" s="339"/>
      <c r="VIJ8" s="340"/>
      <c r="VIK8" s="341"/>
      <c r="VIL8" s="342"/>
      <c r="VIM8" s="339"/>
      <c r="VIN8" s="338"/>
      <c r="VIO8" s="338"/>
      <c r="VIP8" s="339"/>
      <c r="VIQ8" s="340"/>
      <c r="VIR8" s="341"/>
      <c r="VIS8" s="342"/>
      <c r="VIT8" s="339"/>
      <c r="VIU8" s="338"/>
      <c r="VIV8" s="338"/>
      <c r="VIW8" s="339"/>
      <c r="VIX8" s="340"/>
      <c r="VIY8" s="341"/>
      <c r="VIZ8" s="342"/>
      <c r="VJA8" s="339"/>
      <c r="VJB8" s="338"/>
      <c r="VJC8" s="338"/>
      <c r="VJD8" s="339"/>
      <c r="VJE8" s="340"/>
      <c r="VJF8" s="341"/>
      <c r="VJG8" s="342"/>
      <c r="VJH8" s="339"/>
      <c r="VJI8" s="338"/>
      <c r="VJJ8" s="338"/>
      <c r="VJK8" s="339"/>
      <c r="VJL8" s="340"/>
      <c r="VJM8" s="341"/>
      <c r="VJN8" s="342"/>
      <c r="VJO8" s="339"/>
      <c r="VJP8" s="338"/>
      <c r="VJQ8" s="338"/>
      <c r="VJR8" s="339"/>
      <c r="VJS8" s="340"/>
      <c r="VJT8" s="341"/>
      <c r="VJU8" s="342"/>
      <c r="VJV8" s="339"/>
      <c r="VJW8" s="338"/>
      <c r="VJX8" s="338"/>
      <c r="VJY8" s="339"/>
      <c r="VJZ8" s="340"/>
      <c r="VKA8" s="341"/>
      <c r="VKB8" s="342"/>
      <c r="VKC8" s="339"/>
      <c r="VKD8" s="338"/>
      <c r="VKE8" s="338"/>
      <c r="VKF8" s="339"/>
      <c r="VKG8" s="340"/>
      <c r="VKH8" s="341"/>
      <c r="VKI8" s="342"/>
      <c r="VKJ8" s="339"/>
      <c r="VKK8" s="338"/>
      <c r="VKL8" s="338"/>
      <c r="VKM8" s="339"/>
      <c r="VKN8" s="340"/>
      <c r="VKO8" s="341"/>
      <c r="VKP8" s="342"/>
      <c r="VKQ8" s="339"/>
      <c r="VKR8" s="338"/>
      <c r="VKS8" s="338"/>
      <c r="VKT8" s="339"/>
      <c r="VKU8" s="340"/>
      <c r="VKV8" s="341"/>
      <c r="VKW8" s="342"/>
      <c r="VKX8" s="339"/>
      <c r="VKY8" s="338"/>
      <c r="VKZ8" s="338"/>
      <c r="VLA8" s="339"/>
      <c r="VLB8" s="340"/>
      <c r="VLC8" s="341"/>
      <c r="VLD8" s="342"/>
      <c r="VLE8" s="339"/>
      <c r="VLF8" s="338"/>
      <c r="VLG8" s="338"/>
      <c r="VLH8" s="339"/>
      <c r="VLI8" s="340"/>
      <c r="VLJ8" s="341"/>
      <c r="VLK8" s="342"/>
      <c r="VLL8" s="339"/>
      <c r="VLM8" s="338"/>
      <c r="VLN8" s="338"/>
      <c r="VLO8" s="339"/>
      <c r="VLP8" s="340"/>
      <c r="VLQ8" s="341"/>
      <c r="VLR8" s="342"/>
      <c r="VLS8" s="339"/>
      <c r="VLT8" s="338"/>
      <c r="VLU8" s="338"/>
      <c r="VLV8" s="339"/>
      <c r="VLW8" s="340"/>
      <c r="VLX8" s="341"/>
      <c r="VLY8" s="342"/>
      <c r="VLZ8" s="339"/>
      <c r="VMA8" s="338"/>
      <c r="VMB8" s="338"/>
      <c r="VMC8" s="339"/>
      <c r="VMD8" s="340"/>
      <c r="VME8" s="341"/>
      <c r="VMF8" s="342"/>
      <c r="VMG8" s="339"/>
      <c r="VMH8" s="338"/>
      <c r="VMI8" s="338"/>
      <c r="VMJ8" s="339"/>
      <c r="VMK8" s="340"/>
      <c r="VML8" s="341"/>
      <c r="VMM8" s="342"/>
      <c r="VMN8" s="339"/>
      <c r="VMO8" s="338"/>
      <c r="VMP8" s="338"/>
      <c r="VMQ8" s="339"/>
      <c r="VMR8" s="340"/>
      <c r="VMS8" s="341"/>
      <c r="VMT8" s="342"/>
      <c r="VMU8" s="339"/>
      <c r="VMV8" s="338"/>
      <c r="VMW8" s="338"/>
      <c r="VMX8" s="339"/>
      <c r="VMY8" s="340"/>
      <c r="VMZ8" s="341"/>
      <c r="VNA8" s="342"/>
      <c r="VNB8" s="339"/>
      <c r="VNC8" s="338"/>
      <c r="VND8" s="338"/>
      <c r="VNE8" s="339"/>
      <c r="VNF8" s="340"/>
      <c r="VNG8" s="341"/>
      <c r="VNH8" s="342"/>
      <c r="VNI8" s="339"/>
      <c r="VNJ8" s="338"/>
      <c r="VNK8" s="338"/>
      <c r="VNL8" s="339"/>
      <c r="VNM8" s="340"/>
      <c r="VNN8" s="341"/>
      <c r="VNO8" s="342"/>
      <c r="VNP8" s="339"/>
      <c r="VNQ8" s="338"/>
      <c r="VNR8" s="338"/>
      <c r="VNS8" s="339"/>
      <c r="VNT8" s="340"/>
      <c r="VNU8" s="341"/>
      <c r="VNV8" s="342"/>
      <c r="VNW8" s="339"/>
      <c r="VNX8" s="338"/>
      <c r="VNY8" s="338"/>
      <c r="VNZ8" s="339"/>
      <c r="VOA8" s="340"/>
      <c r="VOB8" s="341"/>
      <c r="VOC8" s="342"/>
      <c r="VOD8" s="339"/>
      <c r="VOE8" s="338"/>
      <c r="VOF8" s="338"/>
      <c r="VOG8" s="339"/>
      <c r="VOH8" s="340"/>
      <c r="VOI8" s="341"/>
      <c r="VOJ8" s="342"/>
      <c r="VOK8" s="339"/>
      <c r="VOL8" s="338"/>
      <c r="VOM8" s="338"/>
      <c r="VON8" s="339"/>
      <c r="VOO8" s="340"/>
      <c r="VOP8" s="341"/>
      <c r="VOQ8" s="342"/>
      <c r="VOR8" s="339"/>
      <c r="VOS8" s="338"/>
      <c r="VOT8" s="338"/>
      <c r="VOU8" s="339"/>
      <c r="VOV8" s="340"/>
      <c r="VOW8" s="341"/>
      <c r="VOX8" s="342"/>
      <c r="VOY8" s="339"/>
      <c r="VOZ8" s="338"/>
      <c r="VPA8" s="338"/>
      <c r="VPB8" s="339"/>
      <c r="VPC8" s="340"/>
      <c r="VPD8" s="341"/>
      <c r="VPE8" s="342"/>
      <c r="VPF8" s="339"/>
      <c r="VPG8" s="338"/>
      <c r="VPH8" s="338"/>
      <c r="VPI8" s="339"/>
      <c r="VPJ8" s="340"/>
      <c r="VPK8" s="341"/>
      <c r="VPL8" s="342"/>
      <c r="VPM8" s="339"/>
      <c r="VPN8" s="338"/>
      <c r="VPO8" s="338"/>
      <c r="VPP8" s="339"/>
      <c r="VPQ8" s="340"/>
      <c r="VPR8" s="341"/>
      <c r="VPS8" s="342"/>
      <c r="VPT8" s="339"/>
      <c r="VPU8" s="338"/>
      <c r="VPV8" s="338"/>
      <c r="VPW8" s="339"/>
      <c r="VPX8" s="340"/>
      <c r="VPY8" s="341"/>
      <c r="VPZ8" s="342"/>
      <c r="VQA8" s="339"/>
      <c r="VQB8" s="338"/>
      <c r="VQC8" s="338"/>
      <c r="VQD8" s="339"/>
      <c r="VQE8" s="340"/>
      <c r="VQF8" s="341"/>
      <c r="VQG8" s="342"/>
      <c r="VQH8" s="339"/>
      <c r="VQI8" s="338"/>
      <c r="VQJ8" s="338"/>
      <c r="VQK8" s="339"/>
      <c r="VQL8" s="340"/>
      <c r="VQM8" s="341"/>
      <c r="VQN8" s="342"/>
      <c r="VQO8" s="339"/>
      <c r="VQP8" s="338"/>
      <c r="VQQ8" s="338"/>
      <c r="VQR8" s="339"/>
      <c r="VQS8" s="340"/>
      <c r="VQT8" s="341"/>
      <c r="VQU8" s="342"/>
      <c r="VQV8" s="339"/>
      <c r="VQW8" s="338"/>
      <c r="VQX8" s="338"/>
      <c r="VQY8" s="339"/>
      <c r="VQZ8" s="340"/>
      <c r="VRA8" s="341"/>
      <c r="VRB8" s="342"/>
      <c r="VRC8" s="339"/>
      <c r="VRD8" s="338"/>
      <c r="VRE8" s="338"/>
      <c r="VRF8" s="339"/>
      <c r="VRG8" s="340"/>
      <c r="VRH8" s="341"/>
      <c r="VRI8" s="342"/>
      <c r="VRJ8" s="339"/>
      <c r="VRK8" s="338"/>
      <c r="VRL8" s="338"/>
      <c r="VRM8" s="339"/>
      <c r="VRN8" s="340"/>
      <c r="VRO8" s="341"/>
      <c r="VRP8" s="342"/>
      <c r="VRQ8" s="339"/>
      <c r="VRR8" s="338"/>
      <c r="VRS8" s="338"/>
      <c r="VRT8" s="339"/>
      <c r="VRU8" s="340"/>
      <c r="VRV8" s="341"/>
      <c r="VRW8" s="342"/>
      <c r="VRX8" s="339"/>
      <c r="VRY8" s="338"/>
      <c r="VRZ8" s="338"/>
      <c r="VSA8" s="339"/>
      <c r="VSB8" s="340"/>
      <c r="VSC8" s="341"/>
      <c r="VSD8" s="342"/>
      <c r="VSE8" s="339"/>
      <c r="VSF8" s="338"/>
      <c r="VSG8" s="338"/>
      <c r="VSH8" s="339"/>
      <c r="VSI8" s="340"/>
      <c r="VSJ8" s="341"/>
      <c r="VSK8" s="342"/>
      <c r="VSL8" s="339"/>
      <c r="VSM8" s="338"/>
      <c r="VSN8" s="338"/>
      <c r="VSO8" s="339"/>
      <c r="VSP8" s="340"/>
      <c r="VSQ8" s="341"/>
      <c r="VSR8" s="342"/>
      <c r="VSS8" s="339"/>
      <c r="VST8" s="338"/>
      <c r="VSU8" s="338"/>
      <c r="VSV8" s="339"/>
      <c r="VSW8" s="340"/>
      <c r="VSX8" s="341"/>
      <c r="VSY8" s="342"/>
      <c r="VSZ8" s="339"/>
      <c r="VTA8" s="338"/>
      <c r="VTB8" s="338"/>
      <c r="VTC8" s="339"/>
      <c r="VTD8" s="340"/>
      <c r="VTE8" s="341"/>
      <c r="VTF8" s="342"/>
      <c r="VTG8" s="339"/>
      <c r="VTH8" s="338"/>
      <c r="VTI8" s="338"/>
      <c r="VTJ8" s="339"/>
      <c r="VTK8" s="340"/>
      <c r="VTL8" s="341"/>
      <c r="VTM8" s="342"/>
      <c r="VTN8" s="339"/>
      <c r="VTO8" s="338"/>
      <c r="VTP8" s="338"/>
      <c r="VTQ8" s="339"/>
      <c r="VTR8" s="340"/>
      <c r="VTS8" s="341"/>
      <c r="VTT8" s="342"/>
      <c r="VTU8" s="339"/>
      <c r="VTV8" s="338"/>
      <c r="VTW8" s="338"/>
      <c r="VTX8" s="339"/>
      <c r="VTY8" s="340"/>
      <c r="VTZ8" s="341"/>
      <c r="VUA8" s="342"/>
      <c r="VUB8" s="339"/>
      <c r="VUC8" s="338"/>
      <c r="VUD8" s="338"/>
      <c r="VUE8" s="339"/>
      <c r="VUF8" s="340"/>
      <c r="VUG8" s="341"/>
      <c r="VUH8" s="342"/>
      <c r="VUI8" s="339"/>
      <c r="VUJ8" s="338"/>
      <c r="VUK8" s="338"/>
      <c r="VUL8" s="339"/>
      <c r="VUM8" s="340"/>
      <c r="VUN8" s="341"/>
      <c r="VUO8" s="342"/>
      <c r="VUP8" s="339"/>
      <c r="VUQ8" s="338"/>
      <c r="VUR8" s="338"/>
      <c r="VUS8" s="339"/>
      <c r="VUT8" s="340"/>
      <c r="VUU8" s="341"/>
      <c r="VUV8" s="342"/>
      <c r="VUW8" s="339"/>
      <c r="VUX8" s="338"/>
      <c r="VUY8" s="338"/>
      <c r="VUZ8" s="339"/>
      <c r="VVA8" s="340"/>
      <c r="VVB8" s="341"/>
      <c r="VVC8" s="342"/>
      <c r="VVD8" s="339"/>
      <c r="VVE8" s="338"/>
      <c r="VVF8" s="338"/>
      <c r="VVG8" s="339"/>
      <c r="VVH8" s="340"/>
      <c r="VVI8" s="341"/>
      <c r="VVJ8" s="342"/>
      <c r="VVK8" s="339"/>
      <c r="VVL8" s="338"/>
      <c r="VVM8" s="338"/>
      <c r="VVN8" s="339"/>
      <c r="VVO8" s="340"/>
      <c r="VVP8" s="341"/>
      <c r="VVQ8" s="342"/>
      <c r="VVR8" s="339"/>
      <c r="VVS8" s="338"/>
      <c r="VVT8" s="338"/>
      <c r="VVU8" s="339"/>
      <c r="VVV8" s="340"/>
      <c r="VVW8" s="341"/>
      <c r="VVX8" s="342"/>
      <c r="VVY8" s="339"/>
      <c r="VVZ8" s="338"/>
      <c r="VWA8" s="338"/>
      <c r="VWB8" s="339"/>
      <c r="VWC8" s="340"/>
      <c r="VWD8" s="341"/>
      <c r="VWE8" s="342"/>
      <c r="VWF8" s="339"/>
      <c r="VWG8" s="338"/>
      <c r="VWH8" s="338"/>
      <c r="VWI8" s="339"/>
      <c r="VWJ8" s="340"/>
      <c r="VWK8" s="341"/>
      <c r="VWL8" s="342"/>
      <c r="VWM8" s="339"/>
      <c r="VWN8" s="338"/>
      <c r="VWO8" s="338"/>
      <c r="VWP8" s="339"/>
      <c r="VWQ8" s="340"/>
      <c r="VWR8" s="341"/>
      <c r="VWS8" s="342"/>
      <c r="VWT8" s="339"/>
      <c r="VWU8" s="338"/>
      <c r="VWV8" s="338"/>
      <c r="VWW8" s="339"/>
      <c r="VWX8" s="340"/>
      <c r="VWY8" s="341"/>
      <c r="VWZ8" s="342"/>
      <c r="VXA8" s="339"/>
      <c r="VXB8" s="338"/>
      <c r="VXC8" s="338"/>
      <c r="VXD8" s="339"/>
      <c r="VXE8" s="340"/>
      <c r="VXF8" s="341"/>
      <c r="VXG8" s="342"/>
      <c r="VXH8" s="339"/>
      <c r="VXI8" s="338"/>
      <c r="VXJ8" s="338"/>
      <c r="VXK8" s="339"/>
      <c r="VXL8" s="340"/>
      <c r="VXM8" s="341"/>
      <c r="VXN8" s="342"/>
      <c r="VXO8" s="339"/>
      <c r="VXP8" s="338"/>
      <c r="VXQ8" s="338"/>
      <c r="VXR8" s="339"/>
      <c r="VXS8" s="340"/>
      <c r="VXT8" s="341"/>
      <c r="VXU8" s="342"/>
      <c r="VXV8" s="339"/>
      <c r="VXW8" s="338"/>
      <c r="VXX8" s="338"/>
      <c r="VXY8" s="339"/>
      <c r="VXZ8" s="340"/>
      <c r="VYA8" s="341"/>
      <c r="VYB8" s="342"/>
      <c r="VYC8" s="339"/>
      <c r="VYD8" s="338"/>
      <c r="VYE8" s="338"/>
      <c r="VYF8" s="339"/>
      <c r="VYG8" s="340"/>
      <c r="VYH8" s="341"/>
      <c r="VYI8" s="342"/>
      <c r="VYJ8" s="339"/>
      <c r="VYK8" s="338"/>
      <c r="VYL8" s="338"/>
      <c r="VYM8" s="339"/>
      <c r="VYN8" s="340"/>
      <c r="VYO8" s="341"/>
      <c r="VYP8" s="342"/>
      <c r="VYQ8" s="339"/>
      <c r="VYR8" s="338"/>
      <c r="VYS8" s="338"/>
      <c r="VYT8" s="339"/>
      <c r="VYU8" s="340"/>
      <c r="VYV8" s="341"/>
      <c r="VYW8" s="342"/>
      <c r="VYX8" s="339"/>
      <c r="VYY8" s="338"/>
      <c r="VYZ8" s="338"/>
      <c r="VZA8" s="339"/>
      <c r="VZB8" s="340"/>
      <c r="VZC8" s="341"/>
      <c r="VZD8" s="342"/>
      <c r="VZE8" s="339"/>
      <c r="VZF8" s="338"/>
      <c r="VZG8" s="338"/>
      <c r="VZH8" s="339"/>
      <c r="VZI8" s="340"/>
      <c r="VZJ8" s="341"/>
      <c r="VZK8" s="342"/>
      <c r="VZL8" s="339"/>
      <c r="VZM8" s="338"/>
      <c r="VZN8" s="338"/>
      <c r="VZO8" s="339"/>
      <c r="VZP8" s="340"/>
      <c r="VZQ8" s="341"/>
      <c r="VZR8" s="342"/>
      <c r="VZS8" s="339"/>
      <c r="VZT8" s="338"/>
      <c r="VZU8" s="338"/>
      <c r="VZV8" s="339"/>
      <c r="VZW8" s="340"/>
      <c r="VZX8" s="341"/>
      <c r="VZY8" s="342"/>
      <c r="VZZ8" s="339"/>
      <c r="WAA8" s="338"/>
      <c r="WAB8" s="338"/>
      <c r="WAC8" s="339"/>
      <c r="WAD8" s="340"/>
      <c r="WAE8" s="341"/>
      <c r="WAF8" s="342"/>
      <c r="WAG8" s="339"/>
      <c r="WAH8" s="338"/>
      <c r="WAI8" s="338"/>
      <c r="WAJ8" s="339"/>
      <c r="WAK8" s="340"/>
      <c r="WAL8" s="341"/>
      <c r="WAM8" s="342"/>
      <c r="WAN8" s="339"/>
      <c r="WAO8" s="338"/>
      <c r="WAP8" s="338"/>
      <c r="WAQ8" s="339"/>
      <c r="WAR8" s="340"/>
      <c r="WAS8" s="341"/>
      <c r="WAT8" s="342"/>
      <c r="WAU8" s="339"/>
      <c r="WAV8" s="338"/>
      <c r="WAW8" s="338"/>
      <c r="WAX8" s="339"/>
      <c r="WAY8" s="340"/>
      <c r="WAZ8" s="341"/>
      <c r="WBA8" s="342"/>
      <c r="WBB8" s="339"/>
      <c r="WBC8" s="338"/>
      <c r="WBD8" s="338"/>
      <c r="WBE8" s="339"/>
      <c r="WBF8" s="340"/>
      <c r="WBG8" s="341"/>
      <c r="WBH8" s="342"/>
      <c r="WBI8" s="339"/>
      <c r="WBJ8" s="338"/>
      <c r="WBK8" s="338"/>
      <c r="WBL8" s="339"/>
      <c r="WBM8" s="340"/>
      <c r="WBN8" s="341"/>
      <c r="WBO8" s="342"/>
      <c r="WBP8" s="339"/>
      <c r="WBQ8" s="338"/>
      <c r="WBR8" s="338"/>
      <c r="WBS8" s="339"/>
      <c r="WBT8" s="340"/>
      <c r="WBU8" s="341"/>
      <c r="WBV8" s="342"/>
      <c r="WBW8" s="339"/>
      <c r="WBX8" s="338"/>
      <c r="WBY8" s="338"/>
      <c r="WBZ8" s="339"/>
      <c r="WCA8" s="340"/>
      <c r="WCB8" s="341"/>
      <c r="WCC8" s="342"/>
      <c r="WCD8" s="339"/>
      <c r="WCE8" s="338"/>
      <c r="WCF8" s="338"/>
      <c r="WCG8" s="339"/>
      <c r="WCH8" s="340"/>
      <c r="WCI8" s="341"/>
      <c r="WCJ8" s="342"/>
      <c r="WCK8" s="339"/>
      <c r="WCL8" s="338"/>
      <c r="WCM8" s="338"/>
      <c r="WCN8" s="339"/>
      <c r="WCO8" s="340"/>
      <c r="WCP8" s="341"/>
      <c r="WCQ8" s="342"/>
      <c r="WCR8" s="339"/>
      <c r="WCS8" s="338"/>
      <c r="WCT8" s="338"/>
      <c r="WCU8" s="339"/>
      <c r="WCV8" s="340"/>
      <c r="WCW8" s="341"/>
      <c r="WCX8" s="342"/>
      <c r="WCY8" s="339"/>
      <c r="WCZ8" s="338"/>
      <c r="WDA8" s="338"/>
      <c r="WDB8" s="339"/>
      <c r="WDC8" s="340"/>
      <c r="WDD8" s="341"/>
      <c r="WDE8" s="342"/>
      <c r="WDF8" s="339"/>
      <c r="WDG8" s="338"/>
      <c r="WDH8" s="338"/>
      <c r="WDI8" s="339"/>
      <c r="WDJ8" s="340"/>
      <c r="WDK8" s="341"/>
      <c r="WDL8" s="342"/>
      <c r="WDM8" s="339"/>
      <c r="WDN8" s="338"/>
      <c r="WDO8" s="338"/>
      <c r="WDP8" s="339"/>
      <c r="WDQ8" s="340"/>
      <c r="WDR8" s="341"/>
      <c r="WDS8" s="342"/>
      <c r="WDT8" s="339"/>
      <c r="WDU8" s="338"/>
      <c r="WDV8" s="338"/>
      <c r="WDW8" s="339"/>
      <c r="WDX8" s="340"/>
      <c r="WDY8" s="341"/>
      <c r="WDZ8" s="342"/>
      <c r="WEA8" s="339"/>
      <c r="WEB8" s="338"/>
      <c r="WEC8" s="338"/>
      <c r="WED8" s="339"/>
      <c r="WEE8" s="340"/>
      <c r="WEF8" s="341"/>
      <c r="WEG8" s="342"/>
      <c r="WEH8" s="339"/>
      <c r="WEI8" s="338"/>
      <c r="WEJ8" s="338"/>
      <c r="WEK8" s="339"/>
      <c r="WEL8" s="340"/>
      <c r="WEM8" s="341"/>
      <c r="WEN8" s="342"/>
      <c r="WEO8" s="339"/>
      <c r="WEP8" s="338"/>
      <c r="WEQ8" s="338"/>
      <c r="WER8" s="339"/>
      <c r="WES8" s="340"/>
      <c r="WET8" s="341"/>
      <c r="WEU8" s="342"/>
      <c r="WEV8" s="339"/>
      <c r="WEW8" s="338"/>
      <c r="WEX8" s="338"/>
      <c r="WEY8" s="339"/>
      <c r="WEZ8" s="340"/>
      <c r="WFA8" s="341"/>
      <c r="WFB8" s="342"/>
      <c r="WFC8" s="339"/>
      <c r="WFD8" s="338"/>
      <c r="WFE8" s="338"/>
      <c r="WFF8" s="339"/>
      <c r="WFG8" s="340"/>
      <c r="WFH8" s="341"/>
      <c r="WFI8" s="342"/>
      <c r="WFJ8" s="339"/>
      <c r="WFK8" s="338"/>
      <c r="WFL8" s="338"/>
      <c r="WFM8" s="339"/>
      <c r="WFN8" s="340"/>
      <c r="WFO8" s="341"/>
      <c r="WFP8" s="342"/>
      <c r="WFQ8" s="339"/>
      <c r="WFR8" s="338"/>
      <c r="WFS8" s="338"/>
      <c r="WFT8" s="339"/>
      <c r="WFU8" s="340"/>
      <c r="WFV8" s="341"/>
      <c r="WFW8" s="342"/>
      <c r="WFX8" s="339"/>
      <c r="WFY8" s="338"/>
      <c r="WFZ8" s="338"/>
      <c r="WGA8" s="339"/>
      <c r="WGB8" s="340"/>
      <c r="WGC8" s="341"/>
      <c r="WGD8" s="342"/>
      <c r="WGE8" s="339"/>
      <c r="WGF8" s="338"/>
      <c r="WGG8" s="338"/>
      <c r="WGH8" s="339"/>
      <c r="WGI8" s="340"/>
      <c r="WGJ8" s="341"/>
      <c r="WGK8" s="342"/>
      <c r="WGL8" s="339"/>
      <c r="WGM8" s="338"/>
      <c r="WGN8" s="338"/>
      <c r="WGO8" s="339"/>
      <c r="WGP8" s="340"/>
      <c r="WGQ8" s="341"/>
      <c r="WGR8" s="342"/>
      <c r="WGS8" s="339"/>
      <c r="WGT8" s="338"/>
      <c r="WGU8" s="338"/>
      <c r="WGV8" s="339"/>
      <c r="WGW8" s="340"/>
      <c r="WGX8" s="341"/>
      <c r="WGY8" s="342"/>
      <c r="WGZ8" s="339"/>
      <c r="WHA8" s="338"/>
      <c r="WHB8" s="338"/>
      <c r="WHC8" s="339"/>
      <c r="WHD8" s="340"/>
      <c r="WHE8" s="341"/>
      <c r="WHF8" s="342"/>
      <c r="WHG8" s="339"/>
      <c r="WHH8" s="338"/>
      <c r="WHI8" s="338"/>
      <c r="WHJ8" s="339"/>
      <c r="WHK8" s="340"/>
      <c r="WHL8" s="341"/>
      <c r="WHM8" s="342"/>
      <c r="WHN8" s="339"/>
      <c r="WHO8" s="338"/>
      <c r="WHP8" s="338"/>
      <c r="WHQ8" s="339"/>
      <c r="WHR8" s="340"/>
      <c r="WHS8" s="341"/>
      <c r="WHT8" s="342"/>
      <c r="WHU8" s="339"/>
      <c r="WHV8" s="338"/>
      <c r="WHW8" s="338"/>
      <c r="WHX8" s="339"/>
      <c r="WHY8" s="340"/>
      <c r="WHZ8" s="341"/>
      <c r="WIA8" s="342"/>
      <c r="WIB8" s="339"/>
      <c r="WIC8" s="338"/>
      <c r="WID8" s="338"/>
      <c r="WIE8" s="339"/>
      <c r="WIF8" s="340"/>
      <c r="WIG8" s="341"/>
      <c r="WIH8" s="342"/>
      <c r="WII8" s="339"/>
      <c r="WIJ8" s="338"/>
      <c r="WIK8" s="338"/>
      <c r="WIL8" s="339"/>
      <c r="WIM8" s="340"/>
      <c r="WIN8" s="341"/>
      <c r="WIO8" s="342"/>
      <c r="WIP8" s="339"/>
      <c r="WIQ8" s="338"/>
      <c r="WIR8" s="338"/>
      <c r="WIS8" s="339"/>
      <c r="WIT8" s="340"/>
      <c r="WIU8" s="341"/>
      <c r="WIV8" s="342"/>
      <c r="WIW8" s="339"/>
      <c r="WIX8" s="338"/>
      <c r="WIY8" s="338"/>
      <c r="WIZ8" s="339"/>
      <c r="WJA8" s="340"/>
      <c r="WJB8" s="341"/>
      <c r="WJC8" s="342"/>
      <c r="WJD8" s="339"/>
      <c r="WJE8" s="338"/>
      <c r="WJF8" s="338"/>
      <c r="WJG8" s="339"/>
      <c r="WJH8" s="340"/>
      <c r="WJI8" s="341"/>
      <c r="WJJ8" s="342"/>
      <c r="WJK8" s="339"/>
      <c r="WJL8" s="338"/>
      <c r="WJM8" s="338"/>
      <c r="WJN8" s="339"/>
      <c r="WJO8" s="340"/>
      <c r="WJP8" s="341"/>
      <c r="WJQ8" s="342"/>
      <c r="WJR8" s="339"/>
      <c r="WJS8" s="338"/>
      <c r="WJT8" s="338"/>
      <c r="WJU8" s="339"/>
      <c r="WJV8" s="340"/>
      <c r="WJW8" s="341"/>
      <c r="WJX8" s="342"/>
      <c r="WJY8" s="339"/>
      <c r="WJZ8" s="338"/>
      <c r="WKA8" s="338"/>
      <c r="WKB8" s="339"/>
      <c r="WKC8" s="340"/>
      <c r="WKD8" s="341"/>
      <c r="WKE8" s="342"/>
      <c r="WKF8" s="339"/>
      <c r="WKG8" s="338"/>
      <c r="WKH8" s="338"/>
      <c r="WKI8" s="339"/>
      <c r="WKJ8" s="340"/>
      <c r="WKK8" s="341"/>
      <c r="WKL8" s="342"/>
      <c r="WKM8" s="339"/>
      <c r="WKN8" s="338"/>
      <c r="WKO8" s="338"/>
      <c r="WKP8" s="339"/>
      <c r="WKQ8" s="340"/>
      <c r="WKR8" s="341"/>
      <c r="WKS8" s="342"/>
      <c r="WKT8" s="339"/>
      <c r="WKU8" s="338"/>
      <c r="WKV8" s="338"/>
      <c r="WKW8" s="339"/>
      <c r="WKX8" s="340"/>
      <c r="WKY8" s="341"/>
      <c r="WKZ8" s="342"/>
      <c r="WLA8" s="339"/>
      <c r="WLB8" s="338"/>
      <c r="WLC8" s="338"/>
      <c r="WLD8" s="339"/>
      <c r="WLE8" s="340"/>
      <c r="WLF8" s="341"/>
      <c r="WLG8" s="342"/>
      <c r="WLH8" s="339"/>
      <c r="WLI8" s="338"/>
      <c r="WLJ8" s="338"/>
      <c r="WLK8" s="339"/>
      <c r="WLL8" s="340"/>
      <c r="WLM8" s="341"/>
      <c r="WLN8" s="342"/>
      <c r="WLO8" s="339"/>
      <c r="WLP8" s="338"/>
      <c r="WLQ8" s="338"/>
      <c r="WLR8" s="339"/>
      <c r="WLS8" s="340"/>
      <c r="WLT8" s="341"/>
      <c r="WLU8" s="342"/>
      <c r="WLV8" s="339"/>
      <c r="WLW8" s="338"/>
      <c r="WLX8" s="338"/>
      <c r="WLY8" s="339"/>
      <c r="WLZ8" s="340"/>
      <c r="WMA8" s="341"/>
      <c r="WMB8" s="342"/>
      <c r="WMC8" s="339"/>
      <c r="WMD8" s="338"/>
      <c r="WME8" s="338"/>
      <c r="WMF8" s="339"/>
      <c r="WMG8" s="340"/>
      <c r="WMH8" s="341"/>
      <c r="WMI8" s="342"/>
      <c r="WMJ8" s="339"/>
      <c r="WMK8" s="338"/>
      <c r="WML8" s="338"/>
      <c r="WMM8" s="339"/>
      <c r="WMN8" s="340"/>
      <c r="WMO8" s="341"/>
      <c r="WMP8" s="342"/>
      <c r="WMQ8" s="339"/>
      <c r="WMR8" s="338"/>
      <c r="WMS8" s="338"/>
      <c r="WMT8" s="339"/>
      <c r="WMU8" s="340"/>
      <c r="WMV8" s="341"/>
      <c r="WMW8" s="342"/>
      <c r="WMX8" s="339"/>
      <c r="WMY8" s="338"/>
      <c r="WMZ8" s="338"/>
      <c r="WNA8" s="339"/>
      <c r="WNB8" s="340"/>
      <c r="WNC8" s="341"/>
      <c r="WND8" s="342"/>
      <c r="WNE8" s="339"/>
      <c r="WNF8" s="338"/>
      <c r="WNG8" s="338"/>
      <c r="WNH8" s="339"/>
      <c r="WNI8" s="340"/>
      <c r="WNJ8" s="341"/>
      <c r="WNK8" s="342"/>
      <c r="WNL8" s="339"/>
      <c r="WNM8" s="338"/>
      <c r="WNN8" s="338"/>
      <c r="WNO8" s="339"/>
      <c r="WNP8" s="340"/>
      <c r="WNQ8" s="341"/>
      <c r="WNR8" s="342"/>
      <c r="WNS8" s="339"/>
      <c r="WNT8" s="338"/>
      <c r="WNU8" s="338"/>
      <c r="WNV8" s="339"/>
      <c r="WNW8" s="340"/>
      <c r="WNX8" s="341"/>
      <c r="WNY8" s="342"/>
      <c r="WNZ8" s="339"/>
      <c r="WOA8" s="338"/>
      <c r="WOB8" s="338"/>
      <c r="WOC8" s="339"/>
      <c r="WOD8" s="340"/>
      <c r="WOE8" s="341"/>
      <c r="WOF8" s="342"/>
      <c r="WOG8" s="339"/>
      <c r="WOH8" s="338"/>
      <c r="WOI8" s="338"/>
      <c r="WOJ8" s="339"/>
      <c r="WOK8" s="340"/>
      <c r="WOL8" s="341"/>
      <c r="WOM8" s="342"/>
      <c r="WON8" s="339"/>
      <c r="WOO8" s="338"/>
      <c r="WOP8" s="338"/>
      <c r="WOQ8" s="339"/>
      <c r="WOR8" s="340"/>
      <c r="WOS8" s="341"/>
      <c r="WOT8" s="342"/>
      <c r="WOU8" s="339"/>
      <c r="WOV8" s="338"/>
      <c r="WOW8" s="338"/>
      <c r="WOX8" s="339"/>
      <c r="WOY8" s="340"/>
      <c r="WOZ8" s="341"/>
      <c r="WPA8" s="342"/>
      <c r="WPB8" s="339"/>
      <c r="WPC8" s="338"/>
      <c r="WPD8" s="338"/>
      <c r="WPE8" s="339"/>
      <c r="WPF8" s="340"/>
      <c r="WPG8" s="341"/>
      <c r="WPH8" s="342"/>
      <c r="WPI8" s="339"/>
      <c r="WPJ8" s="338"/>
      <c r="WPK8" s="338"/>
      <c r="WPL8" s="339"/>
      <c r="WPM8" s="340"/>
      <c r="WPN8" s="341"/>
      <c r="WPO8" s="342"/>
      <c r="WPP8" s="339"/>
      <c r="WPQ8" s="338"/>
      <c r="WPR8" s="338"/>
      <c r="WPS8" s="339"/>
      <c r="WPT8" s="340"/>
      <c r="WPU8" s="341"/>
      <c r="WPV8" s="342"/>
      <c r="WPW8" s="339"/>
      <c r="WPX8" s="338"/>
      <c r="WPY8" s="338"/>
      <c r="WPZ8" s="339"/>
      <c r="WQA8" s="340"/>
      <c r="WQB8" s="341"/>
      <c r="WQC8" s="342"/>
      <c r="WQD8" s="339"/>
      <c r="WQE8" s="338"/>
      <c r="WQF8" s="338"/>
      <c r="WQG8" s="339"/>
      <c r="WQH8" s="340"/>
      <c r="WQI8" s="341"/>
      <c r="WQJ8" s="342"/>
      <c r="WQK8" s="339"/>
      <c r="WQL8" s="338"/>
      <c r="WQM8" s="338"/>
      <c r="WQN8" s="339"/>
      <c r="WQO8" s="340"/>
      <c r="WQP8" s="341"/>
      <c r="WQQ8" s="342"/>
      <c r="WQR8" s="339"/>
      <c r="WQS8" s="338"/>
      <c r="WQT8" s="338"/>
      <c r="WQU8" s="339"/>
      <c r="WQV8" s="340"/>
      <c r="WQW8" s="341"/>
      <c r="WQX8" s="342"/>
      <c r="WQY8" s="339"/>
      <c r="WQZ8" s="338"/>
      <c r="WRA8" s="338"/>
      <c r="WRB8" s="339"/>
      <c r="WRC8" s="340"/>
      <c r="WRD8" s="341"/>
      <c r="WRE8" s="342"/>
      <c r="WRF8" s="339"/>
      <c r="WRG8" s="338"/>
      <c r="WRH8" s="338"/>
      <c r="WRI8" s="339"/>
      <c r="WRJ8" s="340"/>
      <c r="WRK8" s="341"/>
      <c r="WRL8" s="342"/>
      <c r="WRM8" s="339"/>
      <c r="WRN8" s="338"/>
      <c r="WRO8" s="338"/>
      <c r="WRP8" s="339"/>
      <c r="WRQ8" s="340"/>
      <c r="WRR8" s="341"/>
      <c r="WRS8" s="342"/>
      <c r="WRT8" s="339"/>
      <c r="WRU8" s="338"/>
      <c r="WRV8" s="338"/>
      <c r="WRW8" s="339"/>
      <c r="WRX8" s="340"/>
      <c r="WRY8" s="341"/>
      <c r="WRZ8" s="342"/>
      <c r="WSA8" s="339"/>
      <c r="WSB8" s="338"/>
      <c r="WSC8" s="338"/>
      <c r="WSD8" s="339"/>
      <c r="WSE8" s="340"/>
      <c r="WSF8" s="341"/>
      <c r="WSG8" s="342"/>
      <c r="WSH8" s="339"/>
      <c r="WSI8" s="338"/>
      <c r="WSJ8" s="338"/>
      <c r="WSK8" s="339"/>
      <c r="WSL8" s="340"/>
      <c r="WSM8" s="341"/>
      <c r="WSN8" s="342"/>
      <c r="WSO8" s="339"/>
      <c r="WSP8" s="338"/>
      <c r="WSQ8" s="338"/>
      <c r="WSR8" s="339"/>
      <c r="WSS8" s="340"/>
      <c r="WST8" s="341"/>
      <c r="WSU8" s="342"/>
      <c r="WSV8" s="339"/>
      <c r="WSW8" s="338"/>
      <c r="WSX8" s="338"/>
      <c r="WSY8" s="339"/>
      <c r="WSZ8" s="340"/>
      <c r="WTA8" s="341"/>
      <c r="WTB8" s="342"/>
      <c r="WTC8" s="339"/>
      <c r="WTD8" s="338"/>
      <c r="WTE8" s="338"/>
      <c r="WTF8" s="339"/>
      <c r="WTG8" s="340"/>
      <c r="WTH8" s="341"/>
      <c r="WTI8" s="342"/>
      <c r="WTJ8" s="339"/>
      <c r="WTK8" s="338"/>
      <c r="WTL8" s="338"/>
      <c r="WTM8" s="339"/>
      <c r="WTN8" s="340"/>
      <c r="WTO8" s="341"/>
      <c r="WTP8" s="342"/>
      <c r="WTQ8" s="339"/>
      <c r="WTR8" s="338"/>
      <c r="WTS8" s="338"/>
      <c r="WTT8" s="339"/>
      <c r="WTU8" s="340"/>
      <c r="WTV8" s="341"/>
      <c r="WTW8" s="342"/>
      <c r="WTX8" s="339"/>
      <c r="WTY8" s="338"/>
      <c r="WTZ8" s="338"/>
      <c r="WUA8" s="339"/>
      <c r="WUB8" s="340"/>
      <c r="WUC8" s="341"/>
      <c r="WUD8" s="342"/>
      <c r="WUE8" s="339"/>
      <c r="WUF8" s="338"/>
      <c r="WUG8" s="338"/>
      <c r="WUH8" s="339"/>
      <c r="WUI8" s="340"/>
      <c r="WUJ8" s="341"/>
      <c r="WUK8" s="342"/>
      <c r="WUL8" s="339"/>
      <c r="WUM8" s="338"/>
      <c r="WUN8" s="338"/>
      <c r="WUO8" s="339"/>
      <c r="WUP8" s="340"/>
      <c r="WUQ8" s="341"/>
      <c r="WUR8" s="342"/>
      <c r="WUS8" s="339"/>
      <c r="WUT8" s="338"/>
      <c r="WUU8" s="338"/>
      <c r="WUV8" s="339"/>
      <c r="WUW8" s="340"/>
      <c r="WUX8" s="341"/>
      <c r="WUY8" s="342"/>
      <c r="WUZ8" s="339"/>
      <c r="WVA8" s="338"/>
      <c r="WVB8" s="338"/>
      <c r="WVC8" s="339"/>
      <c r="WVD8" s="340"/>
      <c r="WVE8" s="341"/>
      <c r="WVF8" s="342"/>
      <c r="WVG8" s="339"/>
      <c r="WVH8" s="338"/>
      <c r="WVI8" s="338"/>
      <c r="WVJ8" s="339"/>
      <c r="WVK8" s="340"/>
      <c r="WVL8" s="341"/>
      <c r="WVM8" s="342"/>
      <c r="WVN8" s="339"/>
      <c r="WVO8" s="338"/>
      <c r="WVP8" s="338"/>
      <c r="WVQ8" s="339"/>
      <c r="WVR8" s="340"/>
      <c r="WVS8" s="341"/>
      <c r="WVT8" s="342"/>
      <c r="WVU8" s="339"/>
      <c r="WVV8" s="338"/>
      <c r="WVW8" s="338"/>
      <c r="WVX8" s="339"/>
      <c r="WVY8" s="340"/>
      <c r="WVZ8" s="341"/>
      <c r="WWA8" s="342"/>
      <c r="WWB8" s="339"/>
      <c r="WWC8" s="338"/>
      <c r="WWD8" s="338"/>
      <c r="WWE8" s="339"/>
      <c r="WWF8" s="340"/>
      <c r="WWG8" s="341"/>
      <c r="WWH8" s="342"/>
      <c r="WWI8" s="339"/>
      <c r="WWJ8" s="338"/>
      <c r="WWK8" s="338"/>
      <c r="WWL8" s="339"/>
      <c r="WWM8" s="340"/>
      <c r="WWN8" s="341"/>
      <c r="WWO8" s="342"/>
      <c r="WWP8" s="339"/>
      <c r="WWQ8" s="338"/>
      <c r="WWR8" s="338"/>
      <c r="WWS8" s="339"/>
      <c r="WWT8" s="340"/>
      <c r="WWU8" s="341"/>
      <c r="WWV8" s="342"/>
      <c r="WWW8" s="339"/>
      <c r="WWX8" s="338"/>
      <c r="WWY8" s="338"/>
      <c r="WWZ8" s="339"/>
      <c r="WXA8" s="340"/>
      <c r="WXB8" s="341"/>
      <c r="WXC8" s="342"/>
      <c r="WXD8" s="339"/>
      <c r="WXE8" s="338"/>
      <c r="WXF8" s="338"/>
      <c r="WXG8" s="339"/>
      <c r="WXH8" s="340"/>
      <c r="WXI8" s="341"/>
      <c r="WXJ8" s="342"/>
      <c r="WXK8" s="339"/>
      <c r="WXL8" s="338"/>
      <c r="WXM8" s="338"/>
      <c r="WXN8" s="339"/>
      <c r="WXO8" s="340"/>
      <c r="WXP8" s="341"/>
      <c r="WXQ8" s="342"/>
      <c r="WXR8" s="339"/>
      <c r="WXS8" s="338"/>
      <c r="WXT8" s="338"/>
      <c r="WXU8" s="339"/>
      <c r="WXV8" s="340"/>
      <c r="WXW8" s="341"/>
      <c r="WXX8" s="342"/>
      <c r="WXY8" s="339"/>
      <c r="WXZ8" s="338"/>
      <c r="WYA8" s="338"/>
      <c r="WYB8" s="339"/>
      <c r="WYC8" s="340"/>
      <c r="WYD8" s="341"/>
      <c r="WYE8" s="342"/>
      <c r="WYF8" s="339"/>
      <c r="WYG8" s="338"/>
      <c r="WYH8" s="338"/>
      <c r="WYI8" s="339"/>
      <c r="WYJ8" s="340"/>
      <c r="WYK8" s="341"/>
      <c r="WYL8" s="342"/>
      <c r="WYM8" s="339"/>
      <c r="WYN8" s="338"/>
      <c r="WYO8" s="338"/>
      <c r="WYP8" s="339"/>
      <c r="WYQ8" s="340"/>
      <c r="WYR8" s="341"/>
      <c r="WYS8" s="342"/>
      <c r="WYT8" s="339"/>
      <c r="WYU8" s="338"/>
      <c r="WYV8" s="338"/>
      <c r="WYW8" s="339"/>
      <c r="WYX8" s="340"/>
      <c r="WYY8" s="341"/>
      <c r="WYZ8" s="342"/>
      <c r="WZA8" s="339"/>
      <c r="WZB8" s="338"/>
      <c r="WZC8" s="338"/>
      <c r="WZD8" s="339"/>
      <c r="WZE8" s="340"/>
      <c r="WZF8" s="341"/>
      <c r="WZG8" s="342"/>
      <c r="WZH8" s="339"/>
      <c r="WZI8" s="338"/>
      <c r="WZJ8" s="338"/>
      <c r="WZK8" s="339"/>
      <c r="WZL8" s="340"/>
      <c r="WZM8" s="341"/>
      <c r="WZN8" s="342"/>
      <c r="WZO8" s="339"/>
      <c r="WZP8" s="338"/>
      <c r="WZQ8" s="338"/>
      <c r="WZR8" s="339"/>
      <c r="WZS8" s="340"/>
      <c r="WZT8" s="341"/>
      <c r="WZU8" s="342"/>
      <c r="WZV8" s="339"/>
      <c r="WZW8" s="338"/>
      <c r="WZX8" s="338"/>
      <c r="WZY8" s="339"/>
      <c r="WZZ8" s="340"/>
      <c r="XAA8" s="341"/>
      <c r="XAB8" s="342"/>
      <c r="XAC8" s="339"/>
      <c r="XAD8" s="338"/>
      <c r="XAE8" s="338"/>
      <c r="XAF8" s="339"/>
      <c r="XAG8" s="340"/>
      <c r="XAH8" s="341"/>
      <c r="XAI8" s="342"/>
      <c r="XAJ8" s="339"/>
      <c r="XAK8" s="338"/>
      <c r="XAL8" s="338"/>
      <c r="XAM8" s="339"/>
      <c r="XAN8" s="340"/>
      <c r="XAO8" s="341"/>
      <c r="XAP8" s="342"/>
      <c r="XAQ8" s="339"/>
      <c r="XAR8" s="338"/>
      <c r="XAS8" s="338"/>
      <c r="XAT8" s="339"/>
      <c r="XAU8" s="340"/>
      <c r="XAV8" s="341"/>
      <c r="XAW8" s="342"/>
      <c r="XAX8" s="339"/>
      <c r="XAY8" s="338"/>
      <c r="XAZ8" s="338"/>
      <c r="XBA8" s="339"/>
      <c r="XBB8" s="340"/>
      <c r="XBC8" s="341"/>
      <c r="XBD8" s="342"/>
    </row>
    <row r="9" spans="1:16280" s="334" customFormat="1" ht="9.9499999999999993" customHeight="1" x14ac:dyDescent="0.3">
      <c r="A9" s="335">
        <v>6</v>
      </c>
      <c r="B9" s="302">
        <v>44951</v>
      </c>
      <c r="C9" s="303" t="s">
        <v>222</v>
      </c>
      <c r="D9" s="304">
        <v>212560</v>
      </c>
      <c r="E9" s="336" t="s">
        <v>74</v>
      </c>
      <c r="F9" s="303"/>
      <c r="G9" s="337" t="s">
        <v>171</v>
      </c>
    </row>
    <row r="10" spans="1:16280" s="334" customFormat="1" ht="9.9499999999999993" customHeight="1" x14ac:dyDescent="0.3">
      <c r="A10" s="335">
        <v>7</v>
      </c>
      <c r="B10" s="302">
        <v>44951</v>
      </c>
      <c r="C10" s="303" t="s">
        <v>223</v>
      </c>
      <c r="D10" s="304">
        <v>177500</v>
      </c>
      <c r="E10" s="336" t="s">
        <v>74</v>
      </c>
      <c r="F10" s="303"/>
      <c r="G10" s="337" t="s">
        <v>172</v>
      </c>
    </row>
    <row r="11" spans="1:16280" s="334" customFormat="1" ht="9.9499999999999993" customHeight="1" x14ac:dyDescent="0.3">
      <c r="A11" s="335">
        <v>8</v>
      </c>
      <c r="B11" s="302">
        <v>44977</v>
      </c>
      <c r="C11" s="303" t="s">
        <v>1426</v>
      </c>
      <c r="D11" s="304">
        <v>30646</v>
      </c>
      <c r="E11" s="336" t="s">
        <v>74</v>
      </c>
      <c r="F11" s="303"/>
      <c r="G11" s="337" t="s">
        <v>1427</v>
      </c>
    </row>
    <row r="12" spans="1:16280" s="334" customFormat="1" ht="9.9499999999999993" customHeight="1" x14ac:dyDescent="0.3">
      <c r="A12" s="335">
        <v>9</v>
      </c>
      <c r="B12" s="302">
        <v>44979</v>
      </c>
      <c r="C12" s="303" t="s">
        <v>1428</v>
      </c>
      <c r="D12" s="304">
        <v>240000</v>
      </c>
      <c r="E12" s="336" t="s">
        <v>74</v>
      </c>
      <c r="F12" s="303"/>
      <c r="G12" s="337" t="s">
        <v>231</v>
      </c>
    </row>
    <row r="13" spans="1:16280" s="334" customFormat="1" ht="9.9499999999999993" customHeight="1" x14ac:dyDescent="0.3">
      <c r="A13" s="335">
        <v>10</v>
      </c>
      <c r="B13" s="302">
        <v>44981</v>
      </c>
      <c r="C13" s="303" t="s">
        <v>1429</v>
      </c>
      <c r="D13" s="304">
        <v>155040</v>
      </c>
      <c r="E13" s="336" t="s">
        <v>74</v>
      </c>
      <c r="F13" s="303"/>
      <c r="G13" s="337" t="s">
        <v>231</v>
      </c>
    </row>
    <row r="14" spans="1:16280" s="334" customFormat="1" ht="9.9499999999999993" customHeight="1" x14ac:dyDescent="0.3">
      <c r="A14" s="335">
        <v>11</v>
      </c>
      <c r="B14" s="302">
        <v>44981</v>
      </c>
      <c r="C14" s="303" t="s">
        <v>1430</v>
      </c>
      <c r="D14" s="304">
        <v>14960</v>
      </c>
      <c r="E14" s="336" t="s">
        <v>74</v>
      </c>
      <c r="F14" s="303"/>
      <c r="G14" s="337" t="s">
        <v>231</v>
      </c>
    </row>
    <row r="15" spans="1:16280" s="334" customFormat="1" ht="9.9499999999999993" customHeight="1" x14ac:dyDescent="0.3">
      <c r="A15" s="335">
        <v>12</v>
      </c>
      <c r="B15" s="302">
        <v>44981</v>
      </c>
      <c r="C15" s="303" t="s">
        <v>224</v>
      </c>
      <c r="D15" s="304">
        <v>216270</v>
      </c>
      <c r="E15" s="336" t="s">
        <v>74</v>
      </c>
      <c r="F15" s="303"/>
      <c r="G15" s="337" t="s">
        <v>171</v>
      </c>
    </row>
    <row r="16" spans="1:16280" s="334" customFormat="1" ht="9.9499999999999993" customHeight="1" x14ac:dyDescent="0.3">
      <c r="A16" s="335">
        <v>13</v>
      </c>
      <c r="B16" s="302">
        <v>44981</v>
      </c>
      <c r="C16" s="303" t="s">
        <v>225</v>
      </c>
      <c r="D16" s="304">
        <v>177500</v>
      </c>
      <c r="E16" s="336" t="s">
        <v>74</v>
      </c>
      <c r="F16" s="303"/>
      <c r="G16" s="337" t="s">
        <v>172</v>
      </c>
    </row>
    <row r="17" spans="1:7" s="334" customFormat="1" ht="9.9499999999999993" customHeight="1" x14ac:dyDescent="0.3">
      <c r="A17" s="335">
        <v>14</v>
      </c>
      <c r="B17" s="302">
        <v>44981</v>
      </c>
      <c r="C17" s="303" t="s">
        <v>1431</v>
      </c>
      <c r="D17" s="304">
        <v>866000</v>
      </c>
      <c r="E17" s="336" t="s">
        <v>74</v>
      </c>
      <c r="F17" s="303"/>
      <c r="G17" s="337" t="s">
        <v>231</v>
      </c>
    </row>
    <row r="18" spans="1:7" s="334" customFormat="1" ht="9.9499999999999993" customHeight="1" x14ac:dyDescent="0.3">
      <c r="A18" s="335">
        <v>15</v>
      </c>
      <c r="B18" s="302">
        <v>44981</v>
      </c>
      <c r="C18" s="303" t="s">
        <v>1432</v>
      </c>
      <c r="D18" s="304">
        <v>5400</v>
      </c>
      <c r="E18" s="336" t="s">
        <v>74</v>
      </c>
      <c r="F18" s="303"/>
      <c r="G18" s="337" t="s">
        <v>231</v>
      </c>
    </row>
    <row r="19" spans="1:7" s="334" customFormat="1" ht="9.9499999999999993" customHeight="1" x14ac:dyDescent="0.3">
      <c r="A19" s="335">
        <v>16</v>
      </c>
      <c r="B19" s="302">
        <v>44981</v>
      </c>
      <c r="C19" s="303" t="s">
        <v>1433</v>
      </c>
      <c r="D19" s="304">
        <v>12005</v>
      </c>
      <c r="E19" s="336" t="s">
        <v>74</v>
      </c>
      <c r="F19" s="303"/>
      <c r="G19" s="337" t="s">
        <v>1427</v>
      </c>
    </row>
    <row r="20" spans="1:7" s="334" customFormat="1" ht="9.9499999999999993" customHeight="1" x14ac:dyDescent="0.3">
      <c r="A20" s="335">
        <v>17</v>
      </c>
      <c r="B20" s="302">
        <v>44985</v>
      </c>
      <c r="C20" s="303" t="s">
        <v>1434</v>
      </c>
      <c r="D20" s="304">
        <v>240000</v>
      </c>
      <c r="E20" s="336" t="s">
        <v>74</v>
      </c>
      <c r="F20" s="303"/>
      <c r="G20" s="337" t="s">
        <v>173</v>
      </c>
    </row>
    <row r="21" spans="1:7" s="334" customFormat="1" ht="9.9499999999999993" customHeight="1" x14ac:dyDescent="0.3">
      <c r="A21" s="335">
        <v>18</v>
      </c>
      <c r="B21" s="302">
        <v>44985</v>
      </c>
      <c r="C21" s="303" t="s">
        <v>1435</v>
      </c>
      <c r="D21" s="304">
        <v>240000</v>
      </c>
      <c r="E21" s="336" t="s">
        <v>74</v>
      </c>
      <c r="F21" s="303"/>
      <c r="G21" s="337" t="s">
        <v>173</v>
      </c>
    </row>
    <row r="22" spans="1:7" s="334" customFormat="1" ht="9.9499999999999993" customHeight="1" x14ac:dyDescent="0.3">
      <c r="A22" s="335">
        <v>19</v>
      </c>
      <c r="B22" s="302">
        <v>44985</v>
      </c>
      <c r="C22" s="303" t="s">
        <v>1436</v>
      </c>
      <c r="D22" s="304">
        <v>240000</v>
      </c>
      <c r="E22" s="336" t="s">
        <v>74</v>
      </c>
      <c r="F22" s="303"/>
      <c r="G22" s="337" t="s">
        <v>173</v>
      </c>
    </row>
    <row r="23" spans="1:7" s="334" customFormat="1" ht="9.9499999999999993" customHeight="1" x14ac:dyDescent="0.3">
      <c r="A23" s="335">
        <v>20</v>
      </c>
      <c r="B23" s="302">
        <v>44985</v>
      </c>
      <c r="C23" s="303" t="s">
        <v>1437</v>
      </c>
      <c r="D23" s="304">
        <v>240000</v>
      </c>
      <c r="E23" s="336" t="s">
        <v>74</v>
      </c>
      <c r="F23" s="303"/>
      <c r="G23" s="337" t="s">
        <v>173</v>
      </c>
    </row>
    <row r="24" spans="1:7" s="334" customFormat="1" ht="9.9499999999999993" customHeight="1" x14ac:dyDescent="0.3">
      <c r="A24" s="335">
        <v>21</v>
      </c>
      <c r="B24" s="302">
        <v>44992</v>
      </c>
      <c r="C24" s="303" t="s">
        <v>1438</v>
      </c>
      <c r="D24" s="304">
        <v>23520</v>
      </c>
      <c r="E24" s="336" t="s">
        <v>74</v>
      </c>
      <c r="F24" s="303"/>
      <c r="G24" s="337" t="s">
        <v>226</v>
      </c>
    </row>
    <row r="25" spans="1:7" s="334" customFormat="1" ht="9.9499999999999993" customHeight="1" x14ac:dyDescent="0.3">
      <c r="A25" s="335">
        <v>22</v>
      </c>
      <c r="B25" s="302">
        <v>44999</v>
      </c>
      <c r="C25" s="303" t="s">
        <v>1439</v>
      </c>
      <c r="D25" s="304">
        <v>3</v>
      </c>
      <c r="E25" s="336" t="s">
        <v>74</v>
      </c>
      <c r="F25" s="303"/>
      <c r="G25" s="337" t="s">
        <v>226</v>
      </c>
    </row>
    <row r="26" spans="1:7" s="334" customFormat="1" ht="9.9499999999999993" customHeight="1" x14ac:dyDescent="0.3">
      <c r="A26" s="335">
        <v>23</v>
      </c>
      <c r="B26" s="302">
        <v>45005</v>
      </c>
      <c r="C26" s="303" t="s">
        <v>1434</v>
      </c>
      <c r="D26" s="304">
        <v>120000</v>
      </c>
      <c r="E26" s="336" t="s">
        <v>74</v>
      </c>
      <c r="F26" s="303"/>
      <c r="G26" s="337" t="s">
        <v>173</v>
      </c>
    </row>
    <row r="27" spans="1:7" s="334" customFormat="1" ht="9.9499999999999993" customHeight="1" x14ac:dyDescent="0.3">
      <c r="A27" s="335">
        <v>24</v>
      </c>
      <c r="B27" s="302">
        <v>45005</v>
      </c>
      <c r="C27" s="303" t="s">
        <v>1437</v>
      </c>
      <c r="D27" s="304">
        <v>120000</v>
      </c>
      <c r="E27" s="336" t="s">
        <v>74</v>
      </c>
      <c r="F27" s="303"/>
      <c r="G27" s="337" t="s">
        <v>173</v>
      </c>
    </row>
    <row r="28" spans="1:7" s="334" customFormat="1" ht="9.9499999999999993" customHeight="1" x14ac:dyDescent="0.3">
      <c r="A28" s="335">
        <v>25</v>
      </c>
      <c r="B28" s="302">
        <v>45005</v>
      </c>
      <c r="C28" s="303" t="s">
        <v>1435</v>
      </c>
      <c r="D28" s="304">
        <v>120000</v>
      </c>
      <c r="E28" s="336" t="s">
        <v>74</v>
      </c>
      <c r="F28" s="303"/>
      <c r="G28" s="337" t="s">
        <v>173</v>
      </c>
    </row>
    <row r="29" spans="1:7" s="334" customFormat="1" ht="9.9499999999999993" customHeight="1" x14ac:dyDescent="0.3">
      <c r="A29" s="335">
        <v>26</v>
      </c>
      <c r="B29" s="302">
        <v>45005</v>
      </c>
      <c r="C29" s="303" t="s">
        <v>1436</v>
      </c>
      <c r="D29" s="304">
        <v>120000</v>
      </c>
      <c r="E29" s="336" t="s">
        <v>74</v>
      </c>
      <c r="F29" s="303"/>
      <c r="G29" s="337" t="s">
        <v>173</v>
      </c>
    </row>
    <row r="30" spans="1:7" s="334" customFormat="1" ht="9.9499999999999993" customHeight="1" x14ac:dyDescent="0.3">
      <c r="A30" s="335">
        <v>27</v>
      </c>
      <c r="B30" s="302">
        <v>45009</v>
      </c>
      <c r="C30" s="303" t="s">
        <v>227</v>
      </c>
      <c r="D30" s="304">
        <v>236200</v>
      </c>
      <c r="E30" s="336" t="s">
        <v>74</v>
      </c>
      <c r="F30" s="303"/>
      <c r="G30" s="337" t="s">
        <v>171</v>
      </c>
    </row>
    <row r="31" spans="1:7" s="334" customFormat="1" ht="9.9499999999999993" customHeight="1" x14ac:dyDescent="0.3">
      <c r="A31" s="335">
        <v>28</v>
      </c>
      <c r="B31" s="302">
        <v>45009</v>
      </c>
      <c r="C31" s="303" t="s">
        <v>228</v>
      </c>
      <c r="D31" s="304">
        <v>208330</v>
      </c>
      <c r="E31" s="336" t="s">
        <v>74</v>
      </c>
      <c r="F31" s="303"/>
      <c r="G31" s="337" t="s">
        <v>172</v>
      </c>
    </row>
    <row r="32" spans="1:7" s="334" customFormat="1" ht="9.9499999999999993" customHeight="1" x14ac:dyDescent="0.3">
      <c r="A32" s="335">
        <v>29</v>
      </c>
      <c r="B32" s="302">
        <v>45012</v>
      </c>
      <c r="C32" s="303" t="s">
        <v>1440</v>
      </c>
      <c r="D32" s="304">
        <v>40400</v>
      </c>
      <c r="E32" s="336" t="s">
        <v>74</v>
      </c>
      <c r="F32" s="303"/>
      <c r="G32" s="337" t="s">
        <v>1441</v>
      </c>
    </row>
    <row r="33" spans="1:7" s="334" customFormat="1" ht="9.9499999999999993" customHeight="1" x14ac:dyDescent="0.3">
      <c r="A33" s="335">
        <v>30</v>
      </c>
      <c r="B33" s="302">
        <v>45012</v>
      </c>
      <c r="C33" s="303" t="s">
        <v>1440</v>
      </c>
      <c r="D33" s="304">
        <v>9900</v>
      </c>
      <c r="E33" s="336" t="s">
        <v>74</v>
      </c>
      <c r="F33" s="303"/>
      <c r="G33" s="337" t="s">
        <v>1441</v>
      </c>
    </row>
    <row r="34" spans="1:7" s="334" customFormat="1" ht="9.9499999999999993" customHeight="1" x14ac:dyDescent="0.3">
      <c r="A34" s="335">
        <v>31</v>
      </c>
      <c r="B34" s="302">
        <v>45013</v>
      </c>
      <c r="C34" s="303" t="s">
        <v>1442</v>
      </c>
      <c r="D34" s="304">
        <v>2231</v>
      </c>
      <c r="E34" s="336" t="s">
        <v>74</v>
      </c>
      <c r="F34" s="303"/>
      <c r="G34" s="337" t="s">
        <v>1443</v>
      </c>
    </row>
    <row r="35" spans="1:7" s="334" customFormat="1" ht="9.9499999999999993" customHeight="1" x14ac:dyDescent="0.3">
      <c r="A35" s="335">
        <v>32</v>
      </c>
      <c r="B35" s="302">
        <v>45026</v>
      </c>
      <c r="C35" s="303" t="s">
        <v>1444</v>
      </c>
      <c r="D35" s="304">
        <v>116040</v>
      </c>
      <c r="E35" s="336" t="s">
        <v>74</v>
      </c>
      <c r="F35" s="303"/>
      <c r="G35" s="337" t="s">
        <v>1441</v>
      </c>
    </row>
    <row r="36" spans="1:7" s="334" customFormat="1" ht="9.9499999999999993" customHeight="1" x14ac:dyDescent="0.3">
      <c r="A36" s="335">
        <v>33</v>
      </c>
      <c r="B36" s="302">
        <v>45026</v>
      </c>
      <c r="C36" s="303" t="s">
        <v>1444</v>
      </c>
      <c r="D36" s="304">
        <v>3960</v>
      </c>
      <c r="E36" s="336" t="s">
        <v>74</v>
      </c>
      <c r="F36" s="303"/>
      <c r="G36" s="337" t="s">
        <v>1441</v>
      </c>
    </row>
    <row r="37" spans="1:7" s="334" customFormat="1" ht="9.9499999999999993" customHeight="1" x14ac:dyDescent="0.3">
      <c r="A37" s="335">
        <v>34</v>
      </c>
      <c r="B37" s="302">
        <v>45026</v>
      </c>
      <c r="C37" s="303" t="s">
        <v>1445</v>
      </c>
      <c r="D37" s="304">
        <v>174060</v>
      </c>
      <c r="E37" s="336" t="s">
        <v>74</v>
      </c>
      <c r="F37" s="303"/>
      <c r="G37" s="337" t="s">
        <v>1441</v>
      </c>
    </row>
    <row r="38" spans="1:7" s="334" customFormat="1" ht="9.9499999999999993" customHeight="1" x14ac:dyDescent="0.3">
      <c r="A38" s="335">
        <v>35</v>
      </c>
      <c r="B38" s="302">
        <v>45026</v>
      </c>
      <c r="C38" s="303" t="s">
        <v>1445</v>
      </c>
      <c r="D38" s="304">
        <v>5940</v>
      </c>
      <c r="E38" s="336" t="s">
        <v>74</v>
      </c>
      <c r="F38" s="303"/>
      <c r="G38" s="337" t="s">
        <v>1441</v>
      </c>
    </row>
    <row r="39" spans="1:7" s="334" customFormat="1" ht="9.9499999999999993" customHeight="1" x14ac:dyDescent="0.3">
      <c r="A39" s="335">
        <v>36</v>
      </c>
      <c r="B39" s="302">
        <v>45026</v>
      </c>
      <c r="C39" s="303" t="s">
        <v>1446</v>
      </c>
      <c r="D39" s="304">
        <v>136800</v>
      </c>
      <c r="E39" s="336" t="s">
        <v>74</v>
      </c>
      <c r="F39" s="303"/>
      <c r="G39" s="337" t="s">
        <v>1441</v>
      </c>
    </row>
    <row r="40" spans="1:7" s="334" customFormat="1" ht="9.9499999999999993" customHeight="1" x14ac:dyDescent="0.3">
      <c r="A40" s="335">
        <v>37</v>
      </c>
      <c r="B40" s="302">
        <v>45026</v>
      </c>
      <c r="C40" s="303" t="s">
        <v>1446</v>
      </c>
      <c r="D40" s="304">
        <v>13200</v>
      </c>
      <c r="E40" s="336" t="s">
        <v>74</v>
      </c>
      <c r="F40" s="303"/>
      <c r="G40" s="337" t="s">
        <v>1441</v>
      </c>
    </row>
    <row r="41" spans="1:7" s="334" customFormat="1" ht="9.9499999999999993" customHeight="1" x14ac:dyDescent="0.3">
      <c r="A41" s="335">
        <v>38</v>
      </c>
      <c r="B41" s="302">
        <v>45036</v>
      </c>
      <c r="C41" s="303" t="s">
        <v>1437</v>
      </c>
      <c r="D41" s="304">
        <v>120000</v>
      </c>
      <c r="E41" s="336" t="s">
        <v>74</v>
      </c>
      <c r="F41" s="303"/>
      <c r="G41" s="337" t="s">
        <v>173</v>
      </c>
    </row>
    <row r="42" spans="1:7" s="334" customFormat="1" ht="9.9499999999999993" customHeight="1" x14ac:dyDescent="0.3">
      <c r="A42" s="335">
        <v>39</v>
      </c>
      <c r="B42" s="302">
        <v>45036</v>
      </c>
      <c r="C42" s="303" t="s">
        <v>1435</v>
      </c>
      <c r="D42" s="304">
        <v>120000</v>
      </c>
      <c r="E42" s="336" t="s">
        <v>74</v>
      </c>
      <c r="F42" s="303"/>
      <c r="G42" s="337" t="s">
        <v>173</v>
      </c>
    </row>
    <row r="43" spans="1:7" s="334" customFormat="1" ht="9.9499999999999993" customHeight="1" x14ac:dyDescent="0.3">
      <c r="A43" s="335">
        <v>40</v>
      </c>
      <c r="B43" s="302">
        <v>45036</v>
      </c>
      <c r="C43" s="303" t="s">
        <v>1436</v>
      </c>
      <c r="D43" s="304">
        <v>120000</v>
      </c>
      <c r="E43" s="336" t="s">
        <v>74</v>
      </c>
      <c r="F43" s="303"/>
      <c r="G43" s="337" t="s">
        <v>173</v>
      </c>
    </row>
    <row r="44" spans="1:7" s="334" customFormat="1" ht="9.9499999999999993" customHeight="1" x14ac:dyDescent="0.3">
      <c r="A44" s="335">
        <v>41</v>
      </c>
      <c r="B44" s="302">
        <v>45036</v>
      </c>
      <c r="C44" s="303" t="s">
        <v>1434</v>
      </c>
      <c r="D44" s="304">
        <v>120000</v>
      </c>
      <c r="E44" s="336" t="s">
        <v>74</v>
      </c>
      <c r="F44" s="303"/>
      <c r="G44" s="337" t="s">
        <v>173</v>
      </c>
    </row>
    <row r="45" spans="1:7" s="334" customFormat="1" ht="9.9499999999999993" customHeight="1" x14ac:dyDescent="0.3">
      <c r="A45" s="335">
        <v>42</v>
      </c>
      <c r="B45" s="302">
        <v>45041</v>
      </c>
      <c r="C45" s="303" t="s">
        <v>174</v>
      </c>
      <c r="D45" s="304">
        <v>236200</v>
      </c>
      <c r="E45" s="336" t="s">
        <v>74</v>
      </c>
      <c r="F45" s="303"/>
      <c r="G45" s="337" t="s">
        <v>171</v>
      </c>
    </row>
    <row r="46" spans="1:7" s="334" customFormat="1" ht="9.9499999999999993" customHeight="1" x14ac:dyDescent="0.3">
      <c r="A46" s="335">
        <v>43</v>
      </c>
      <c r="B46" s="302">
        <v>45041</v>
      </c>
      <c r="C46" s="303" t="s">
        <v>175</v>
      </c>
      <c r="D46" s="304">
        <v>208330</v>
      </c>
      <c r="E46" s="336" t="s">
        <v>74</v>
      </c>
      <c r="F46" s="303"/>
      <c r="G46" s="337" t="s">
        <v>172</v>
      </c>
    </row>
    <row r="47" spans="1:7" s="334" customFormat="1" ht="9.9499999999999993" customHeight="1" x14ac:dyDescent="0.3">
      <c r="A47" s="335">
        <v>44</v>
      </c>
      <c r="B47" s="302">
        <v>45056</v>
      </c>
      <c r="C47" s="303" t="s">
        <v>1447</v>
      </c>
      <c r="D47" s="304">
        <v>77360</v>
      </c>
      <c r="E47" s="336" t="s">
        <v>74</v>
      </c>
      <c r="F47" s="303"/>
      <c r="G47" s="337" t="s">
        <v>1448</v>
      </c>
    </row>
    <row r="48" spans="1:7" s="334" customFormat="1" ht="9.9499999999999993" customHeight="1" x14ac:dyDescent="0.3">
      <c r="A48" s="335">
        <v>45</v>
      </c>
      <c r="B48" s="302">
        <v>45056</v>
      </c>
      <c r="C48" s="303" t="s">
        <v>1449</v>
      </c>
      <c r="D48" s="304">
        <v>2640</v>
      </c>
      <c r="E48" s="336" t="s">
        <v>74</v>
      </c>
      <c r="F48" s="303"/>
      <c r="G48" s="337" t="s">
        <v>1448</v>
      </c>
    </row>
    <row r="49" spans="1:7" s="334" customFormat="1" ht="9.9499999999999993" customHeight="1" x14ac:dyDescent="0.3">
      <c r="A49" s="335">
        <v>46</v>
      </c>
      <c r="B49" s="302">
        <v>45056</v>
      </c>
      <c r="C49" s="303" t="s">
        <v>1450</v>
      </c>
      <c r="D49" s="304">
        <v>77360</v>
      </c>
      <c r="E49" s="336" t="s">
        <v>74</v>
      </c>
      <c r="F49" s="303"/>
      <c r="G49" s="337" t="s">
        <v>1448</v>
      </c>
    </row>
    <row r="50" spans="1:7" s="334" customFormat="1" ht="9.9499999999999993" customHeight="1" x14ac:dyDescent="0.3">
      <c r="A50" s="335">
        <v>47</v>
      </c>
      <c r="B50" s="302">
        <v>45056</v>
      </c>
      <c r="C50" s="303" t="s">
        <v>1451</v>
      </c>
      <c r="D50" s="304">
        <v>2640</v>
      </c>
      <c r="E50" s="336" t="s">
        <v>74</v>
      </c>
      <c r="F50" s="303"/>
      <c r="G50" s="337" t="s">
        <v>1448</v>
      </c>
    </row>
    <row r="51" spans="1:7" s="334" customFormat="1" ht="9.9499999999999993" customHeight="1" x14ac:dyDescent="0.3">
      <c r="A51" s="335">
        <v>48</v>
      </c>
      <c r="B51" s="302">
        <v>45056</v>
      </c>
      <c r="C51" s="303" t="s">
        <v>1452</v>
      </c>
      <c r="D51" s="304">
        <v>58020</v>
      </c>
      <c r="E51" s="336" t="s">
        <v>74</v>
      </c>
      <c r="F51" s="303"/>
      <c r="G51" s="337" t="s">
        <v>1448</v>
      </c>
    </row>
    <row r="52" spans="1:7" s="334" customFormat="1" ht="9.9499999999999993" customHeight="1" x14ac:dyDescent="0.3">
      <c r="A52" s="335">
        <v>49</v>
      </c>
      <c r="B52" s="302">
        <v>45056</v>
      </c>
      <c r="C52" s="303" t="s">
        <v>1453</v>
      </c>
      <c r="D52" s="304">
        <v>1980</v>
      </c>
      <c r="E52" s="336" t="s">
        <v>74</v>
      </c>
      <c r="F52" s="303"/>
      <c r="G52" s="337" t="s">
        <v>1448</v>
      </c>
    </row>
    <row r="53" spans="1:7" s="334" customFormat="1" ht="9.9499999999999993" customHeight="1" x14ac:dyDescent="0.3">
      <c r="A53" s="335">
        <v>50</v>
      </c>
      <c r="B53" s="302">
        <v>45056</v>
      </c>
      <c r="C53" s="303" t="s">
        <v>1454</v>
      </c>
      <c r="D53" s="304">
        <v>77360</v>
      </c>
      <c r="E53" s="336" t="s">
        <v>74</v>
      </c>
      <c r="F53" s="303"/>
      <c r="G53" s="337" t="s">
        <v>1448</v>
      </c>
    </row>
    <row r="54" spans="1:7" s="334" customFormat="1" ht="9.9499999999999993" customHeight="1" x14ac:dyDescent="0.3">
      <c r="A54" s="335">
        <v>51</v>
      </c>
      <c r="B54" s="302">
        <v>45056</v>
      </c>
      <c r="C54" s="303" t="s">
        <v>1455</v>
      </c>
      <c r="D54" s="304">
        <v>2640</v>
      </c>
      <c r="E54" s="336" t="s">
        <v>74</v>
      </c>
      <c r="F54" s="303"/>
      <c r="G54" s="337" t="s">
        <v>1448</v>
      </c>
    </row>
    <row r="55" spans="1:7" s="334" customFormat="1" ht="9.9499999999999993" customHeight="1" x14ac:dyDescent="0.3">
      <c r="A55" s="335">
        <v>52</v>
      </c>
      <c r="B55" s="302">
        <v>45056</v>
      </c>
      <c r="C55" s="303" t="s">
        <v>1456</v>
      </c>
      <c r="D55" s="304">
        <v>58020</v>
      </c>
      <c r="E55" s="336" t="s">
        <v>74</v>
      </c>
      <c r="F55" s="303"/>
      <c r="G55" s="337" t="s">
        <v>1448</v>
      </c>
    </row>
    <row r="56" spans="1:7" s="334" customFormat="1" ht="9.9499999999999993" customHeight="1" x14ac:dyDescent="0.3">
      <c r="A56" s="335">
        <v>53</v>
      </c>
      <c r="B56" s="302">
        <v>45056</v>
      </c>
      <c r="C56" s="303" t="s">
        <v>1457</v>
      </c>
      <c r="D56" s="304">
        <v>1980</v>
      </c>
      <c r="E56" s="336" t="s">
        <v>74</v>
      </c>
      <c r="F56" s="303"/>
      <c r="G56" s="337" t="s">
        <v>1448</v>
      </c>
    </row>
    <row r="57" spans="1:7" s="334" customFormat="1" ht="9.9499999999999993" customHeight="1" x14ac:dyDescent="0.3">
      <c r="A57" s="335">
        <v>54</v>
      </c>
      <c r="B57" s="302">
        <v>45056</v>
      </c>
      <c r="C57" s="303" t="s">
        <v>1458</v>
      </c>
      <c r="D57" s="304">
        <v>58020</v>
      </c>
      <c r="E57" s="336" t="s">
        <v>74</v>
      </c>
      <c r="F57" s="303"/>
      <c r="G57" s="337" t="s">
        <v>1448</v>
      </c>
    </row>
    <row r="58" spans="1:7" s="334" customFormat="1" ht="9.9499999999999993" customHeight="1" x14ac:dyDescent="0.3">
      <c r="A58" s="335">
        <v>55</v>
      </c>
      <c r="B58" s="302">
        <v>45056</v>
      </c>
      <c r="C58" s="303" t="s">
        <v>1459</v>
      </c>
      <c r="D58" s="304">
        <v>1980</v>
      </c>
      <c r="E58" s="336" t="s">
        <v>74</v>
      </c>
      <c r="F58" s="303"/>
      <c r="G58" s="337" t="s">
        <v>1448</v>
      </c>
    </row>
    <row r="59" spans="1:7" s="334" customFormat="1" ht="9.9499999999999993" customHeight="1" x14ac:dyDescent="0.3">
      <c r="A59" s="335">
        <v>56</v>
      </c>
      <c r="B59" s="302">
        <v>45056</v>
      </c>
      <c r="C59" s="303" t="s">
        <v>1460</v>
      </c>
      <c r="D59" s="304">
        <v>203070</v>
      </c>
      <c r="E59" s="336" t="s">
        <v>74</v>
      </c>
      <c r="F59" s="303"/>
      <c r="G59" s="337" t="s">
        <v>1441</v>
      </c>
    </row>
    <row r="60" spans="1:7" s="334" customFormat="1" ht="9.9499999999999993" customHeight="1" x14ac:dyDescent="0.3">
      <c r="A60" s="335">
        <v>57</v>
      </c>
      <c r="B60" s="302">
        <v>45056</v>
      </c>
      <c r="C60" s="303" t="s">
        <v>1460</v>
      </c>
      <c r="D60" s="304">
        <v>6930</v>
      </c>
      <c r="E60" s="336" t="s">
        <v>74</v>
      </c>
      <c r="F60" s="303"/>
      <c r="G60" s="337" t="s">
        <v>1441</v>
      </c>
    </row>
    <row r="61" spans="1:7" s="334" customFormat="1" ht="9.9499999999999993" customHeight="1" x14ac:dyDescent="0.3">
      <c r="A61" s="335">
        <v>58</v>
      </c>
      <c r="B61" s="302">
        <v>45056</v>
      </c>
      <c r="C61" s="303" t="s">
        <v>1461</v>
      </c>
      <c r="D61" s="304">
        <v>261090</v>
      </c>
      <c r="E61" s="336" t="s">
        <v>74</v>
      </c>
      <c r="F61" s="303"/>
      <c r="G61" s="337" t="s">
        <v>1441</v>
      </c>
    </row>
    <row r="62" spans="1:7" s="334" customFormat="1" ht="9.9499999999999993" customHeight="1" x14ac:dyDescent="0.3">
      <c r="A62" s="335">
        <v>59</v>
      </c>
      <c r="B62" s="302">
        <v>45056</v>
      </c>
      <c r="C62" s="303" t="s">
        <v>1461</v>
      </c>
      <c r="D62" s="304">
        <v>8910</v>
      </c>
      <c r="E62" s="336" t="s">
        <v>74</v>
      </c>
      <c r="F62" s="303"/>
      <c r="G62" s="337" t="s">
        <v>1441</v>
      </c>
    </row>
    <row r="63" spans="1:7" s="334" customFormat="1" ht="9.9499999999999993" customHeight="1" x14ac:dyDescent="0.3">
      <c r="A63" s="335">
        <v>60</v>
      </c>
      <c r="B63" s="302">
        <v>45056</v>
      </c>
      <c r="C63" s="303" t="s">
        <v>1462</v>
      </c>
      <c r="D63" s="304">
        <v>145050</v>
      </c>
      <c r="E63" s="336" t="s">
        <v>74</v>
      </c>
      <c r="F63" s="303"/>
      <c r="G63" s="337" t="s">
        <v>1441</v>
      </c>
    </row>
    <row r="64" spans="1:7" s="334" customFormat="1" ht="9.9499999999999993" customHeight="1" x14ac:dyDescent="0.3">
      <c r="A64" s="335">
        <v>61</v>
      </c>
      <c r="B64" s="302">
        <v>45056</v>
      </c>
      <c r="C64" s="303" t="s">
        <v>1462</v>
      </c>
      <c r="D64" s="304">
        <v>4950</v>
      </c>
      <c r="E64" s="336" t="s">
        <v>74</v>
      </c>
      <c r="F64" s="303"/>
      <c r="G64" s="337" t="s">
        <v>1441</v>
      </c>
    </row>
    <row r="65" spans="1:7" s="334" customFormat="1" ht="9.9499999999999993" customHeight="1" x14ac:dyDescent="0.3">
      <c r="A65" s="335">
        <v>62</v>
      </c>
      <c r="B65" s="302">
        <v>45056</v>
      </c>
      <c r="C65" s="303" t="s">
        <v>1463</v>
      </c>
      <c r="D65" s="304">
        <v>116040</v>
      </c>
      <c r="E65" s="336" t="s">
        <v>74</v>
      </c>
      <c r="F65" s="303"/>
      <c r="G65" s="337" t="s">
        <v>1441</v>
      </c>
    </row>
    <row r="66" spans="1:7" s="334" customFormat="1" ht="9.9499999999999993" customHeight="1" x14ac:dyDescent="0.3">
      <c r="A66" s="335">
        <v>63</v>
      </c>
      <c r="B66" s="302">
        <v>45056</v>
      </c>
      <c r="C66" s="303" t="s">
        <v>1463</v>
      </c>
      <c r="D66" s="304">
        <v>3960</v>
      </c>
      <c r="E66" s="336" t="s">
        <v>74</v>
      </c>
      <c r="F66" s="303"/>
      <c r="G66" s="337" t="s">
        <v>1441</v>
      </c>
    </row>
    <row r="67" spans="1:7" s="334" customFormat="1" ht="9.9499999999999993" customHeight="1" x14ac:dyDescent="0.3">
      <c r="A67" s="335">
        <v>64</v>
      </c>
      <c r="B67" s="302">
        <v>45056</v>
      </c>
      <c r="C67" s="303" t="s">
        <v>1464</v>
      </c>
      <c r="D67" s="304">
        <v>87030</v>
      </c>
      <c r="E67" s="336" t="s">
        <v>74</v>
      </c>
      <c r="F67" s="303"/>
      <c r="G67" s="337" t="s">
        <v>1441</v>
      </c>
    </row>
    <row r="68" spans="1:7" s="334" customFormat="1" ht="9.9499999999999993" customHeight="1" x14ac:dyDescent="0.3">
      <c r="A68" s="335">
        <v>65</v>
      </c>
      <c r="B68" s="302">
        <v>45056</v>
      </c>
      <c r="C68" s="303" t="s">
        <v>1464</v>
      </c>
      <c r="D68" s="304">
        <v>2970</v>
      </c>
      <c r="E68" s="336" t="s">
        <v>74</v>
      </c>
      <c r="F68" s="303"/>
      <c r="G68" s="337" t="s">
        <v>1441</v>
      </c>
    </row>
    <row r="69" spans="1:7" s="334" customFormat="1" ht="9.9499999999999993" customHeight="1" x14ac:dyDescent="0.3">
      <c r="A69" s="335">
        <v>66</v>
      </c>
      <c r="B69" s="302">
        <v>45056</v>
      </c>
      <c r="C69" s="303" t="s">
        <v>1465</v>
      </c>
      <c r="D69" s="304">
        <v>58020</v>
      </c>
      <c r="E69" s="336" t="s">
        <v>74</v>
      </c>
      <c r="F69" s="303"/>
      <c r="G69" s="337" t="s">
        <v>1441</v>
      </c>
    </row>
    <row r="70" spans="1:7" s="334" customFormat="1" ht="9.9499999999999993" customHeight="1" x14ac:dyDescent="0.3">
      <c r="A70" s="335">
        <v>67</v>
      </c>
      <c r="B70" s="302">
        <v>45056</v>
      </c>
      <c r="C70" s="303" t="s">
        <v>1465</v>
      </c>
      <c r="D70" s="304">
        <v>1980</v>
      </c>
      <c r="E70" s="336" t="s">
        <v>74</v>
      </c>
      <c r="F70" s="303"/>
      <c r="G70" s="337" t="s">
        <v>1441</v>
      </c>
    </row>
    <row r="71" spans="1:7" s="334" customFormat="1" ht="9.9499999999999993" customHeight="1" x14ac:dyDescent="0.3">
      <c r="A71" s="335">
        <v>68</v>
      </c>
      <c r="B71" s="302">
        <v>45058</v>
      </c>
      <c r="C71" s="303" t="s">
        <v>1466</v>
      </c>
      <c r="D71" s="304">
        <v>2100000</v>
      </c>
      <c r="E71" s="336" t="s">
        <v>74</v>
      </c>
      <c r="F71" s="303"/>
      <c r="G71" s="337" t="s">
        <v>1467</v>
      </c>
    </row>
    <row r="72" spans="1:7" s="334" customFormat="1" ht="9.9499999999999993" customHeight="1" x14ac:dyDescent="0.3">
      <c r="A72" s="335">
        <v>69</v>
      </c>
      <c r="B72" s="302">
        <v>45062</v>
      </c>
      <c r="C72" s="303" t="s">
        <v>1468</v>
      </c>
      <c r="D72" s="304">
        <v>650000</v>
      </c>
      <c r="E72" s="336" t="s">
        <v>74</v>
      </c>
      <c r="F72" s="303"/>
      <c r="G72" s="337" t="s">
        <v>1469</v>
      </c>
    </row>
    <row r="73" spans="1:7" s="334" customFormat="1" ht="9.9499999999999993" customHeight="1" x14ac:dyDescent="0.3">
      <c r="A73" s="335">
        <v>70</v>
      </c>
      <c r="B73" s="302">
        <v>45064</v>
      </c>
      <c r="C73" s="303" t="s">
        <v>1470</v>
      </c>
      <c r="D73" s="304">
        <v>495000</v>
      </c>
      <c r="E73" s="336" t="s">
        <v>74</v>
      </c>
      <c r="F73" s="303"/>
      <c r="G73" s="337" t="s">
        <v>1467</v>
      </c>
    </row>
    <row r="74" spans="1:7" s="334" customFormat="1" ht="9.9499999999999993" customHeight="1" x14ac:dyDescent="0.3">
      <c r="A74" s="335">
        <v>71</v>
      </c>
      <c r="B74" s="302">
        <v>45064</v>
      </c>
      <c r="C74" s="303" t="s">
        <v>1470</v>
      </c>
      <c r="D74" s="304">
        <v>495000</v>
      </c>
      <c r="E74" s="336" t="s">
        <v>74</v>
      </c>
      <c r="F74" s="303"/>
      <c r="G74" s="337" t="s">
        <v>1467</v>
      </c>
    </row>
    <row r="75" spans="1:7" s="334" customFormat="1" ht="9.9499999999999993" customHeight="1" x14ac:dyDescent="0.3">
      <c r="A75" s="335">
        <v>72</v>
      </c>
      <c r="B75" s="302">
        <v>45065</v>
      </c>
      <c r="C75" s="303" t="s">
        <v>1434</v>
      </c>
      <c r="D75" s="304">
        <v>120000</v>
      </c>
      <c r="E75" s="336" t="s">
        <v>74</v>
      </c>
      <c r="F75" s="303"/>
      <c r="G75" s="337" t="s">
        <v>173</v>
      </c>
    </row>
    <row r="76" spans="1:7" s="334" customFormat="1" ht="9.9499999999999993" customHeight="1" x14ac:dyDescent="0.3">
      <c r="A76" s="335">
        <v>73</v>
      </c>
      <c r="B76" s="302">
        <v>45065</v>
      </c>
      <c r="C76" s="303" t="s">
        <v>1437</v>
      </c>
      <c r="D76" s="304">
        <v>120000</v>
      </c>
      <c r="E76" s="336" t="s">
        <v>74</v>
      </c>
      <c r="F76" s="303"/>
      <c r="G76" s="337" t="s">
        <v>173</v>
      </c>
    </row>
    <row r="77" spans="1:7" s="334" customFormat="1" ht="9.9499999999999993" customHeight="1" x14ac:dyDescent="0.3">
      <c r="A77" s="335">
        <v>74</v>
      </c>
      <c r="B77" s="302">
        <v>45065</v>
      </c>
      <c r="C77" s="303" t="s">
        <v>1435</v>
      </c>
      <c r="D77" s="304">
        <v>120000</v>
      </c>
      <c r="E77" s="336" t="s">
        <v>74</v>
      </c>
      <c r="F77" s="303"/>
      <c r="G77" s="337" t="s">
        <v>173</v>
      </c>
    </row>
    <row r="78" spans="1:7" s="334" customFormat="1" ht="9.9499999999999993" customHeight="1" x14ac:dyDescent="0.3">
      <c r="A78" s="335">
        <v>75</v>
      </c>
      <c r="B78" s="302">
        <v>45065</v>
      </c>
      <c r="C78" s="303" t="s">
        <v>1436</v>
      </c>
      <c r="D78" s="304">
        <v>120000</v>
      </c>
      <c r="E78" s="336" t="s">
        <v>74</v>
      </c>
      <c r="F78" s="303"/>
      <c r="G78" s="337" t="s">
        <v>173</v>
      </c>
    </row>
    <row r="79" spans="1:7" s="334" customFormat="1" ht="9.9499999999999993" customHeight="1" x14ac:dyDescent="0.3">
      <c r="A79" s="335">
        <v>76</v>
      </c>
      <c r="B79" s="302">
        <v>45067</v>
      </c>
      <c r="C79" s="303" t="s">
        <v>1471</v>
      </c>
      <c r="D79" s="304">
        <v>410000</v>
      </c>
      <c r="E79" s="336" t="s">
        <v>74</v>
      </c>
      <c r="F79" s="303"/>
      <c r="G79" s="337" t="s">
        <v>1467</v>
      </c>
    </row>
    <row r="80" spans="1:7" s="334" customFormat="1" ht="9.9499999999999993" customHeight="1" x14ac:dyDescent="0.3">
      <c r="A80" s="335">
        <v>77</v>
      </c>
      <c r="B80" s="302">
        <v>45068</v>
      </c>
      <c r="C80" s="303" t="s">
        <v>1472</v>
      </c>
      <c r="D80" s="304">
        <v>143490</v>
      </c>
      <c r="E80" s="336" t="s">
        <v>74</v>
      </c>
      <c r="F80" s="303"/>
      <c r="G80" s="337" t="s">
        <v>1441</v>
      </c>
    </row>
    <row r="81" spans="1:7" s="334" customFormat="1" ht="9.9499999999999993" customHeight="1" x14ac:dyDescent="0.3">
      <c r="A81" s="335">
        <v>78</v>
      </c>
      <c r="B81" s="302">
        <v>45068</v>
      </c>
      <c r="C81" s="303" t="s">
        <v>1472</v>
      </c>
      <c r="D81" s="304">
        <v>20000</v>
      </c>
      <c r="E81" s="336" t="s">
        <v>74</v>
      </c>
      <c r="F81" s="303"/>
      <c r="G81" s="337" t="s">
        <v>1441</v>
      </c>
    </row>
    <row r="82" spans="1:7" s="334" customFormat="1" ht="9.9499999999999993" customHeight="1" x14ac:dyDescent="0.3">
      <c r="A82" s="335">
        <v>79</v>
      </c>
      <c r="B82" s="302">
        <v>45068</v>
      </c>
      <c r="C82" s="303" t="s">
        <v>1472</v>
      </c>
      <c r="D82" s="304">
        <v>3900</v>
      </c>
      <c r="E82" s="336" t="s">
        <v>74</v>
      </c>
      <c r="F82" s="303"/>
      <c r="G82" s="337" t="s">
        <v>1441</v>
      </c>
    </row>
    <row r="83" spans="1:7" s="334" customFormat="1" ht="9.9499999999999993" customHeight="1" x14ac:dyDescent="0.3">
      <c r="A83" s="335">
        <v>80</v>
      </c>
      <c r="B83" s="302">
        <v>45071</v>
      </c>
      <c r="C83" s="303" t="s">
        <v>229</v>
      </c>
      <c r="D83" s="304">
        <v>236200</v>
      </c>
      <c r="E83" s="336" t="s">
        <v>74</v>
      </c>
      <c r="F83" s="303"/>
      <c r="G83" s="337" t="s">
        <v>171</v>
      </c>
    </row>
    <row r="84" spans="1:7" s="334" customFormat="1" ht="9.9499999999999993" customHeight="1" x14ac:dyDescent="0.3">
      <c r="A84" s="335">
        <v>81</v>
      </c>
      <c r="B84" s="302">
        <v>45071</v>
      </c>
      <c r="C84" s="303" t="s">
        <v>230</v>
      </c>
      <c r="D84" s="304">
        <v>208330</v>
      </c>
      <c r="E84" s="336" t="s">
        <v>74</v>
      </c>
      <c r="F84" s="303"/>
      <c r="G84" s="337" t="s">
        <v>172</v>
      </c>
    </row>
    <row r="85" spans="1:7" s="334" customFormat="1" ht="9.9499999999999993" customHeight="1" x14ac:dyDescent="0.3">
      <c r="A85" s="335">
        <v>82</v>
      </c>
      <c r="B85" s="302">
        <v>45076</v>
      </c>
      <c r="C85" s="303" t="s">
        <v>1473</v>
      </c>
      <c r="D85" s="304">
        <v>72550</v>
      </c>
      <c r="E85" s="336" t="s">
        <v>74</v>
      </c>
      <c r="F85" s="303"/>
      <c r="G85" s="337" t="s">
        <v>1474</v>
      </c>
    </row>
    <row r="86" spans="1:7" s="334" customFormat="1" ht="9.9499999999999993" customHeight="1" x14ac:dyDescent="0.3">
      <c r="A86" s="335">
        <v>83</v>
      </c>
      <c r="B86" s="302">
        <v>45076</v>
      </c>
      <c r="C86" s="303" t="s">
        <v>1475</v>
      </c>
      <c r="D86" s="304">
        <v>804640</v>
      </c>
      <c r="E86" s="336" t="s">
        <v>74</v>
      </c>
      <c r="F86" s="303"/>
      <c r="G86" s="337" t="s">
        <v>1474</v>
      </c>
    </row>
    <row r="87" spans="1:7" s="334" customFormat="1" ht="9.9499999999999993" customHeight="1" x14ac:dyDescent="0.3">
      <c r="A87" s="335">
        <v>84</v>
      </c>
      <c r="B87" s="302">
        <v>45076</v>
      </c>
      <c r="C87" s="303" t="s">
        <v>1476</v>
      </c>
      <c r="D87" s="304">
        <v>348530</v>
      </c>
      <c r="E87" s="336" t="s">
        <v>74</v>
      </c>
      <c r="F87" s="303"/>
      <c r="G87" s="337" t="s">
        <v>1474</v>
      </c>
    </row>
    <row r="88" spans="1:7" s="334" customFormat="1" ht="9.9499999999999993" customHeight="1" x14ac:dyDescent="0.3">
      <c r="A88" s="335">
        <v>85</v>
      </c>
      <c r="B88" s="302">
        <v>45086</v>
      </c>
      <c r="C88" s="303" t="s">
        <v>1477</v>
      </c>
      <c r="D88" s="304">
        <v>77360</v>
      </c>
      <c r="E88" s="336" t="s">
        <v>74</v>
      </c>
      <c r="F88" s="303"/>
      <c r="G88" s="337" t="s">
        <v>1448</v>
      </c>
    </row>
    <row r="89" spans="1:7" s="334" customFormat="1" ht="9.9499999999999993" customHeight="1" x14ac:dyDescent="0.3">
      <c r="A89" s="335">
        <v>86</v>
      </c>
      <c r="B89" s="302">
        <v>45086</v>
      </c>
      <c r="C89" s="303" t="s">
        <v>1478</v>
      </c>
      <c r="D89" s="304">
        <v>2640</v>
      </c>
      <c r="E89" s="336" t="s">
        <v>74</v>
      </c>
      <c r="F89" s="303"/>
      <c r="G89" s="337" t="s">
        <v>1448</v>
      </c>
    </row>
    <row r="90" spans="1:7" s="334" customFormat="1" ht="9.9499999999999993" customHeight="1" x14ac:dyDescent="0.3">
      <c r="A90" s="335">
        <v>87</v>
      </c>
      <c r="B90" s="302">
        <v>45086</v>
      </c>
      <c r="C90" s="303" t="s">
        <v>1479</v>
      </c>
      <c r="D90" s="304">
        <v>77360</v>
      </c>
      <c r="E90" s="336" t="s">
        <v>74</v>
      </c>
      <c r="F90" s="303"/>
      <c r="G90" s="337" t="s">
        <v>1448</v>
      </c>
    </row>
    <row r="91" spans="1:7" s="334" customFormat="1" ht="9.9499999999999993" customHeight="1" x14ac:dyDescent="0.3">
      <c r="A91" s="335">
        <v>88</v>
      </c>
      <c r="B91" s="302">
        <v>45086</v>
      </c>
      <c r="C91" s="303" t="s">
        <v>1480</v>
      </c>
      <c r="D91" s="304">
        <v>2640</v>
      </c>
      <c r="E91" s="336" t="s">
        <v>74</v>
      </c>
      <c r="F91" s="303"/>
      <c r="G91" s="337" t="s">
        <v>1448</v>
      </c>
    </row>
    <row r="92" spans="1:7" s="334" customFormat="1" ht="9.9499999999999993" customHeight="1" x14ac:dyDescent="0.3">
      <c r="A92" s="335">
        <v>89</v>
      </c>
      <c r="B92" s="302">
        <v>45086</v>
      </c>
      <c r="C92" s="303" t="s">
        <v>1481</v>
      </c>
      <c r="D92" s="304">
        <v>77360</v>
      </c>
      <c r="E92" s="336" t="s">
        <v>74</v>
      </c>
      <c r="F92" s="303"/>
      <c r="G92" s="337" t="s">
        <v>1448</v>
      </c>
    </row>
    <row r="93" spans="1:7" s="334" customFormat="1" ht="9.9499999999999993" customHeight="1" x14ac:dyDescent="0.3">
      <c r="A93" s="335">
        <v>90</v>
      </c>
      <c r="B93" s="302">
        <v>45086</v>
      </c>
      <c r="C93" s="303" t="s">
        <v>1482</v>
      </c>
      <c r="D93" s="304">
        <v>2640</v>
      </c>
      <c r="E93" s="336" t="s">
        <v>74</v>
      </c>
      <c r="F93" s="303"/>
      <c r="G93" s="337" t="s">
        <v>1448</v>
      </c>
    </row>
    <row r="94" spans="1:7" s="334" customFormat="1" ht="9.9499999999999993" customHeight="1" x14ac:dyDescent="0.3">
      <c r="A94" s="335">
        <v>91</v>
      </c>
      <c r="B94" s="302">
        <v>45086</v>
      </c>
      <c r="C94" s="303" t="s">
        <v>1483</v>
      </c>
      <c r="D94" s="304">
        <v>77360</v>
      </c>
      <c r="E94" s="336" t="s">
        <v>74</v>
      </c>
      <c r="F94" s="303"/>
      <c r="G94" s="337" t="s">
        <v>1448</v>
      </c>
    </row>
    <row r="95" spans="1:7" s="334" customFormat="1" ht="9.9499999999999993" customHeight="1" x14ac:dyDescent="0.3">
      <c r="A95" s="335">
        <v>92</v>
      </c>
      <c r="B95" s="302">
        <v>45086</v>
      </c>
      <c r="C95" s="303" t="s">
        <v>1484</v>
      </c>
      <c r="D95" s="304">
        <v>2640</v>
      </c>
      <c r="E95" s="336" t="s">
        <v>74</v>
      </c>
      <c r="F95" s="303"/>
      <c r="G95" s="337" t="s">
        <v>1448</v>
      </c>
    </row>
    <row r="96" spans="1:7" s="334" customFormat="1" ht="9.9499999999999993" customHeight="1" x14ac:dyDescent="0.3">
      <c r="A96" s="335">
        <v>93</v>
      </c>
      <c r="B96" s="302">
        <v>45086</v>
      </c>
      <c r="C96" s="303" t="s">
        <v>1485</v>
      </c>
      <c r="D96" s="304">
        <v>77360</v>
      </c>
      <c r="E96" s="336" t="s">
        <v>74</v>
      </c>
      <c r="F96" s="303"/>
      <c r="G96" s="337" t="s">
        <v>1448</v>
      </c>
    </row>
    <row r="97" spans="1:7" s="334" customFormat="1" ht="9.9499999999999993" customHeight="1" x14ac:dyDescent="0.3">
      <c r="A97" s="335">
        <v>94</v>
      </c>
      <c r="B97" s="302">
        <v>45086</v>
      </c>
      <c r="C97" s="303" t="s">
        <v>1486</v>
      </c>
      <c r="D97" s="304">
        <v>2640</v>
      </c>
      <c r="E97" s="336" t="s">
        <v>74</v>
      </c>
      <c r="F97" s="303"/>
      <c r="G97" s="337" t="s">
        <v>1448</v>
      </c>
    </row>
    <row r="98" spans="1:7" s="334" customFormat="1" ht="9.9499999999999993" customHeight="1" x14ac:dyDescent="0.3">
      <c r="A98" s="335">
        <v>95</v>
      </c>
      <c r="B98" s="302">
        <v>45086</v>
      </c>
      <c r="C98" s="303" t="s">
        <v>1487</v>
      </c>
      <c r="D98" s="304">
        <v>58020</v>
      </c>
      <c r="E98" s="336" t="s">
        <v>74</v>
      </c>
      <c r="F98" s="303"/>
      <c r="G98" s="337" t="s">
        <v>1448</v>
      </c>
    </row>
    <row r="99" spans="1:7" s="334" customFormat="1" ht="9.9499999999999993" customHeight="1" x14ac:dyDescent="0.3">
      <c r="A99" s="335">
        <v>96</v>
      </c>
      <c r="B99" s="302">
        <v>45086</v>
      </c>
      <c r="C99" s="303" t="s">
        <v>1488</v>
      </c>
      <c r="D99" s="304">
        <v>1980</v>
      </c>
      <c r="E99" s="336" t="s">
        <v>74</v>
      </c>
      <c r="F99" s="303"/>
      <c r="G99" s="337" t="s">
        <v>1448</v>
      </c>
    </row>
    <row r="100" spans="1:7" s="334" customFormat="1" ht="9.9499999999999993" customHeight="1" x14ac:dyDescent="0.3">
      <c r="A100" s="335">
        <v>97</v>
      </c>
      <c r="B100" s="302">
        <v>45086</v>
      </c>
      <c r="C100" s="303" t="s">
        <v>1489</v>
      </c>
      <c r="D100" s="304">
        <v>232080</v>
      </c>
      <c r="E100" s="336" t="s">
        <v>74</v>
      </c>
      <c r="F100" s="303"/>
      <c r="G100" s="337" t="s">
        <v>1441</v>
      </c>
    </row>
    <row r="101" spans="1:7" s="334" customFormat="1" ht="9.9499999999999993" customHeight="1" x14ac:dyDescent="0.3">
      <c r="A101" s="335">
        <v>98</v>
      </c>
      <c r="B101" s="302">
        <v>45086</v>
      </c>
      <c r="C101" s="303" t="s">
        <v>1489</v>
      </c>
      <c r="D101" s="304">
        <v>7920</v>
      </c>
      <c r="E101" s="336" t="s">
        <v>74</v>
      </c>
      <c r="F101" s="303"/>
      <c r="G101" s="337" t="s">
        <v>1441</v>
      </c>
    </row>
    <row r="102" spans="1:7" s="334" customFormat="1" ht="9.9499999999999993" customHeight="1" x14ac:dyDescent="0.3">
      <c r="A102" s="335">
        <v>99</v>
      </c>
      <c r="B102" s="302">
        <v>45086</v>
      </c>
      <c r="C102" s="303" t="s">
        <v>1490</v>
      </c>
      <c r="D102" s="304">
        <v>319110</v>
      </c>
      <c r="E102" s="336" t="s">
        <v>74</v>
      </c>
      <c r="F102" s="303"/>
      <c r="G102" s="337" t="s">
        <v>1441</v>
      </c>
    </row>
    <row r="103" spans="1:7" s="334" customFormat="1" ht="9.9499999999999993" customHeight="1" x14ac:dyDescent="0.3">
      <c r="A103" s="335">
        <v>100</v>
      </c>
      <c r="B103" s="302">
        <v>45086</v>
      </c>
      <c r="C103" s="303" t="s">
        <v>1490</v>
      </c>
      <c r="D103" s="304">
        <v>10890</v>
      </c>
      <c r="E103" s="336" t="s">
        <v>74</v>
      </c>
      <c r="F103" s="303"/>
      <c r="G103" s="337" t="s">
        <v>1441</v>
      </c>
    </row>
    <row r="104" spans="1:7" s="334" customFormat="1" ht="9.9499999999999993" customHeight="1" x14ac:dyDescent="0.3">
      <c r="A104" s="335">
        <v>101</v>
      </c>
      <c r="B104" s="302">
        <v>45086</v>
      </c>
      <c r="C104" s="303" t="s">
        <v>1491</v>
      </c>
      <c r="D104" s="304">
        <v>232080</v>
      </c>
      <c r="E104" s="336" t="s">
        <v>74</v>
      </c>
      <c r="F104" s="303"/>
      <c r="G104" s="337" t="s">
        <v>1441</v>
      </c>
    </row>
    <row r="105" spans="1:7" s="334" customFormat="1" ht="9.9499999999999993" customHeight="1" x14ac:dyDescent="0.3">
      <c r="A105" s="335">
        <v>102</v>
      </c>
      <c r="B105" s="302">
        <v>45086</v>
      </c>
      <c r="C105" s="303" t="s">
        <v>1491</v>
      </c>
      <c r="D105" s="304">
        <v>7920</v>
      </c>
      <c r="E105" s="336" t="s">
        <v>74</v>
      </c>
      <c r="F105" s="303"/>
      <c r="G105" s="337" t="s">
        <v>1441</v>
      </c>
    </row>
    <row r="106" spans="1:7" s="334" customFormat="1" ht="9.9499999999999993" customHeight="1" x14ac:dyDescent="0.3">
      <c r="A106" s="335">
        <v>103</v>
      </c>
      <c r="B106" s="302">
        <v>45086</v>
      </c>
      <c r="C106" s="303" t="s">
        <v>1492</v>
      </c>
      <c r="D106" s="304">
        <v>261090</v>
      </c>
      <c r="E106" s="336" t="s">
        <v>74</v>
      </c>
      <c r="F106" s="303"/>
      <c r="G106" s="337" t="s">
        <v>1441</v>
      </c>
    </row>
    <row r="107" spans="1:7" s="334" customFormat="1" ht="9.9499999999999993" customHeight="1" x14ac:dyDescent="0.3">
      <c r="A107" s="335">
        <v>104</v>
      </c>
      <c r="B107" s="302">
        <v>45086</v>
      </c>
      <c r="C107" s="303" t="s">
        <v>1492</v>
      </c>
      <c r="D107" s="304">
        <v>8910</v>
      </c>
      <c r="E107" s="336" t="s">
        <v>74</v>
      </c>
      <c r="F107" s="303"/>
      <c r="G107" s="337" t="s">
        <v>1441</v>
      </c>
    </row>
    <row r="108" spans="1:7" s="334" customFormat="1" ht="9.9499999999999993" customHeight="1" x14ac:dyDescent="0.3">
      <c r="A108" s="335">
        <v>105</v>
      </c>
      <c r="B108" s="302">
        <v>45086</v>
      </c>
      <c r="C108" s="303" t="s">
        <v>1493</v>
      </c>
      <c r="D108" s="304">
        <v>261090</v>
      </c>
      <c r="E108" s="336" t="s">
        <v>74</v>
      </c>
      <c r="F108" s="303"/>
      <c r="G108" s="337" t="s">
        <v>1441</v>
      </c>
    </row>
    <row r="109" spans="1:7" s="334" customFormat="1" ht="9.9499999999999993" customHeight="1" x14ac:dyDescent="0.3">
      <c r="A109" s="335">
        <v>106</v>
      </c>
      <c r="B109" s="302">
        <v>45086</v>
      </c>
      <c r="C109" s="303" t="s">
        <v>1493</v>
      </c>
      <c r="D109" s="304">
        <v>8910</v>
      </c>
      <c r="E109" s="336" t="s">
        <v>74</v>
      </c>
      <c r="F109" s="303"/>
      <c r="G109" s="337" t="s">
        <v>1441</v>
      </c>
    </row>
    <row r="110" spans="1:7" s="334" customFormat="1" ht="9.9499999999999993" customHeight="1" x14ac:dyDescent="0.3">
      <c r="A110" s="335">
        <v>107</v>
      </c>
      <c r="B110" s="302">
        <v>45086</v>
      </c>
      <c r="C110" s="303" t="s">
        <v>1494</v>
      </c>
      <c r="D110" s="304">
        <v>290100</v>
      </c>
      <c r="E110" s="336" t="s">
        <v>74</v>
      </c>
      <c r="F110" s="303"/>
      <c r="G110" s="337" t="s">
        <v>1441</v>
      </c>
    </row>
    <row r="111" spans="1:7" s="334" customFormat="1" ht="9.9499999999999993" customHeight="1" x14ac:dyDescent="0.3">
      <c r="A111" s="335">
        <v>108</v>
      </c>
      <c r="B111" s="302">
        <v>45086</v>
      </c>
      <c r="C111" s="303" t="s">
        <v>1494</v>
      </c>
      <c r="D111" s="304">
        <v>9900</v>
      </c>
      <c r="E111" s="336" t="s">
        <v>74</v>
      </c>
      <c r="F111" s="303"/>
      <c r="G111" s="337" t="s">
        <v>1441</v>
      </c>
    </row>
    <row r="112" spans="1:7" s="334" customFormat="1" ht="9.9499999999999993" customHeight="1" x14ac:dyDescent="0.3">
      <c r="A112" s="335">
        <v>109</v>
      </c>
      <c r="B112" s="302">
        <v>45086</v>
      </c>
      <c r="C112" s="303" t="s">
        <v>1495</v>
      </c>
      <c r="D112" s="304">
        <v>203070</v>
      </c>
      <c r="E112" s="336" t="s">
        <v>74</v>
      </c>
      <c r="F112" s="303"/>
      <c r="G112" s="337" t="s">
        <v>1441</v>
      </c>
    </row>
    <row r="113" spans="1:7" s="334" customFormat="1" ht="9.9499999999999993" customHeight="1" x14ac:dyDescent="0.3">
      <c r="A113" s="335">
        <v>110</v>
      </c>
      <c r="B113" s="302">
        <v>45086</v>
      </c>
      <c r="C113" s="303" t="s">
        <v>1495</v>
      </c>
      <c r="D113" s="304">
        <v>6930</v>
      </c>
      <c r="E113" s="336" t="s">
        <v>74</v>
      </c>
      <c r="F113" s="303"/>
      <c r="G113" s="337" t="s">
        <v>1441</v>
      </c>
    </row>
    <row r="114" spans="1:7" s="334" customFormat="1" ht="9.9499999999999993" customHeight="1" x14ac:dyDescent="0.3">
      <c r="A114" s="335">
        <v>111</v>
      </c>
      <c r="B114" s="302">
        <v>45086</v>
      </c>
      <c r="C114" s="303" t="s">
        <v>1496</v>
      </c>
      <c r="D114" s="304">
        <v>232080</v>
      </c>
      <c r="E114" s="336" t="s">
        <v>74</v>
      </c>
      <c r="F114" s="303"/>
      <c r="G114" s="337" t="s">
        <v>1441</v>
      </c>
    </row>
    <row r="115" spans="1:7" s="334" customFormat="1" ht="9.9499999999999993" customHeight="1" x14ac:dyDescent="0.3">
      <c r="A115" s="335">
        <v>112</v>
      </c>
      <c r="B115" s="302">
        <v>45086</v>
      </c>
      <c r="C115" s="303" t="s">
        <v>1496</v>
      </c>
      <c r="D115" s="304">
        <v>7920</v>
      </c>
      <c r="E115" s="336" t="s">
        <v>74</v>
      </c>
      <c r="F115" s="303"/>
      <c r="G115" s="337" t="s">
        <v>1441</v>
      </c>
    </row>
    <row r="116" spans="1:7" s="334" customFormat="1" ht="9.9499999999999993" customHeight="1" x14ac:dyDescent="0.3">
      <c r="A116" s="335">
        <v>113</v>
      </c>
      <c r="B116" s="302">
        <v>45086</v>
      </c>
      <c r="C116" s="303" t="s">
        <v>1497</v>
      </c>
      <c r="D116" s="304">
        <v>174060</v>
      </c>
      <c r="E116" s="336" t="s">
        <v>74</v>
      </c>
      <c r="F116" s="303"/>
      <c r="G116" s="337" t="s">
        <v>1441</v>
      </c>
    </row>
    <row r="117" spans="1:7" s="334" customFormat="1" ht="9.9499999999999993" customHeight="1" x14ac:dyDescent="0.3">
      <c r="A117" s="335">
        <v>114</v>
      </c>
      <c r="B117" s="302">
        <v>45086</v>
      </c>
      <c r="C117" s="303" t="s">
        <v>1497</v>
      </c>
      <c r="D117" s="304">
        <v>5940</v>
      </c>
      <c r="E117" s="336" t="s">
        <v>74</v>
      </c>
      <c r="F117" s="303"/>
      <c r="G117" s="337" t="s">
        <v>1441</v>
      </c>
    </row>
    <row r="118" spans="1:7" s="334" customFormat="1" ht="9.9499999999999993" customHeight="1" x14ac:dyDescent="0.3">
      <c r="A118" s="335">
        <v>115</v>
      </c>
      <c r="B118" s="302">
        <v>45089</v>
      </c>
      <c r="C118" s="303" t="s">
        <v>1498</v>
      </c>
      <c r="D118" s="304">
        <v>40500</v>
      </c>
      <c r="E118" s="336" t="s">
        <v>74</v>
      </c>
      <c r="F118" s="303"/>
      <c r="G118" s="337" t="s">
        <v>1441</v>
      </c>
    </row>
    <row r="119" spans="1:7" s="334" customFormat="1" ht="9.9499999999999993" customHeight="1" x14ac:dyDescent="0.3">
      <c r="A119" s="335">
        <v>116</v>
      </c>
      <c r="B119" s="302">
        <v>45091</v>
      </c>
      <c r="C119" s="303" t="s">
        <v>1499</v>
      </c>
      <c r="D119" s="304">
        <v>650000</v>
      </c>
      <c r="E119" s="336" t="s">
        <v>74</v>
      </c>
      <c r="F119" s="303"/>
      <c r="G119" s="337" t="s">
        <v>1469</v>
      </c>
    </row>
    <row r="120" spans="1:7" s="334" customFormat="1" ht="9.9499999999999993" customHeight="1" x14ac:dyDescent="0.3">
      <c r="A120" s="335">
        <v>117</v>
      </c>
      <c r="B120" s="302">
        <v>45093</v>
      </c>
      <c r="C120" s="303" t="s">
        <v>1500</v>
      </c>
      <c r="D120" s="304">
        <v>23400</v>
      </c>
      <c r="E120" s="336" t="s">
        <v>74</v>
      </c>
      <c r="F120" s="303"/>
      <c r="G120" s="337" t="s">
        <v>1441</v>
      </c>
    </row>
    <row r="121" spans="1:7" s="334" customFormat="1" ht="9.9499999999999993" customHeight="1" x14ac:dyDescent="0.3">
      <c r="A121" s="335">
        <v>118</v>
      </c>
      <c r="B121" s="302">
        <v>45097</v>
      </c>
      <c r="C121" s="303" t="s">
        <v>1434</v>
      </c>
      <c r="D121" s="304">
        <v>120000</v>
      </c>
      <c r="E121" s="336" t="s">
        <v>74</v>
      </c>
      <c r="F121" s="303"/>
      <c r="G121" s="337" t="s">
        <v>173</v>
      </c>
    </row>
    <row r="122" spans="1:7" s="334" customFormat="1" ht="9.9499999999999993" customHeight="1" x14ac:dyDescent="0.3">
      <c r="A122" s="335">
        <v>119</v>
      </c>
      <c r="B122" s="302">
        <v>45097</v>
      </c>
      <c r="C122" s="303" t="s">
        <v>1437</v>
      </c>
      <c r="D122" s="304">
        <v>120000</v>
      </c>
      <c r="E122" s="336" t="s">
        <v>74</v>
      </c>
      <c r="F122" s="303"/>
      <c r="G122" s="337" t="s">
        <v>173</v>
      </c>
    </row>
    <row r="123" spans="1:7" s="334" customFormat="1" ht="9.9499999999999993" customHeight="1" x14ac:dyDescent="0.3">
      <c r="A123" s="335">
        <v>120</v>
      </c>
      <c r="B123" s="302">
        <v>45097</v>
      </c>
      <c r="C123" s="303" t="s">
        <v>1435</v>
      </c>
      <c r="D123" s="304">
        <v>120000</v>
      </c>
      <c r="E123" s="336" t="s">
        <v>74</v>
      </c>
      <c r="F123" s="303"/>
      <c r="G123" s="337" t="s">
        <v>173</v>
      </c>
    </row>
    <row r="124" spans="1:7" s="334" customFormat="1" ht="9.9499999999999993" customHeight="1" x14ac:dyDescent="0.3">
      <c r="A124" s="335">
        <v>121</v>
      </c>
      <c r="B124" s="302">
        <v>45097</v>
      </c>
      <c r="C124" s="303" t="s">
        <v>1436</v>
      </c>
      <c r="D124" s="304">
        <v>120000</v>
      </c>
      <c r="E124" s="336" t="s">
        <v>74</v>
      </c>
      <c r="F124" s="303"/>
      <c r="G124" s="337" t="s">
        <v>173</v>
      </c>
    </row>
    <row r="125" spans="1:7" s="334" customFormat="1" ht="9.9499999999999993" customHeight="1" x14ac:dyDescent="0.3">
      <c r="A125" s="335">
        <v>122</v>
      </c>
      <c r="B125" s="302">
        <v>45099</v>
      </c>
      <c r="C125" s="303" t="s">
        <v>1501</v>
      </c>
      <c r="D125" s="304">
        <v>53180</v>
      </c>
      <c r="E125" s="336" t="s">
        <v>74</v>
      </c>
      <c r="F125" s="303"/>
      <c r="G125" s="337" t="s">
        <v>1448</v>
      </c>
    </row>
    <row r="126" spans="1:7" s="334" customFormat="1" ht="9.9499999999999993" customHeight="1" x14ac:dyDescent="0.3">
      <c r="A126" s="335">
        <v>123</v>
      </c>
      <c r="B126" s="302">
        <v>45099</v>
      </c>
      <c r="C126" s="303" t="s">
        <v>1501</v>
      </c>
      <c r="D126" s="304">
        <v>2000</v>
      </c>
      <c r="E126" s="336" t="s">
        <v>74</v>
      </c>
      <c r="F126" s="303"/>
      <c r="G126" s="337" t="s">
        <v>1448</v>
      </c>
    </row>
    <row r="127" spans="1:7" s="334" customFormat="1" ht="9.9499999999999993" customHeight="1" x14ac:dyDescent="0.3">
      <c r="A127" s="335">
        <v>124</v>
      </c>
      <c r="B127" s="302">
        <v>45100</v>
      </c>
      <c r="C127" s="303" t="s">
        <v>176</v>
      </c>
      <c r="D127" s="304">
        <v>236200</v>
      </c>
      <c r="E127" s="336" t="s">
        <v>74</v>
      </c>
      <c r="F127" s="303"/>
      <c r="G127" s="337" t="s">
        <v>171</v>
      </c>
    </row>
    <row r="128" spans="1:7" s="334" customFormat="1" ht="9.9499999999999993" customHeight="1" x14ac:dyDescent="0.3">
      <c r="A128" s="335">
        <v>125</v>
      </c>
      <c r="B128" s="302">
        <v>45100</v>
      </c>
      <c r="C128" s="303" t="s">
        <v>177</v>
      </c>
      <c r="D128" s="304">
        <v>208330</v>
      </c>
      <c r="E128" s="336" t="s">
        <v>74</v>
      </c>
      <c r="F128" s="303"/>
      <c r="G128" s="337" t="s">
        <v>172</v>
      </c>
    </row>
    <row r="129" spans="1:7" s="334" customFormat="1" ht="9.9499999999999993" customHeight="1" x14ac:dyDescent="0.3">
      <c r="A129" s="335">
        <v>126</v>
      </c>
      <c r="B129" s="302">
        <v>45104</v>
      </c>
      <c r="C129" s="303" t="s">
        <v>1502</v>
      </c>
      <c r="D129" s="304">
        <v>1427</v>
      </c>
      <c r="E129" s="336" t="s">
        <v>74</v>
      </c>
      <c r="F129" s="303"/>
      <c r="G129" s="337" t="s">
        <v>1503</v>
      </c>
    </row>
    <row r="130" spans="1:7" s="334" customFormat="1" ht="9.9499999999999993" customHeight="1" x14ac:dyDescent="0.3">
      <c r="A130" s="335">
        <v>127</v>
      </c>
      <c r="B130" s="302">
        <v>45104</v>
      </c>
      <c r="C130" s="303" t="s">
        <v>1504</v>
      </c>
      <c r="D130" s="304">
        <v>576</v>
      </c>
      <c r="E130" s="336" t="s">
        <v>74</v>
      </c>
      <c r="F130" s="303"/>
      <c r="G130" s="337" t="s">
        <v>1505</v>
      </c>
    </row>
    <row r="131" spans="1:7" s="334" customFormat="1" ht="9.9499999999999993" customHeight="1" x14ac:dyDescent="0.3">
      <c r="A131" s="335">
        <v>128</v>
      </c>
      <c r="B131" s="302">
        <v>45105</v>
      </c>
      <c r="C131" s="303" t="s">
        <v>1506</v>
      </c>
      <c r="D131" s="304">
        <v>274280</v>
      </c>
      <c r="E131" s="336" t="s">
        <v>74</v>
      </c>
      <c r="F131" s="303"/>
      <c r="G131" s="337" t="s">
        <v>1474</v>
      </c>
    </row>
    <row r="132" spans="1:7" s="334" customFormat="1" ht="9.9499999999999993" customHeight="1" x14ac:dyDescent="0.3">
      <c r="A132" s="335">
        <v>129</v>
      </c>
      <c r="B132" s="302">
        <v>45114</v>
      </c>
      <c r="C132" s="303" t="s">
        <v>1507</v>
      </c>
      <c r="D132" s="304">
        <v>97000</v>
      </c>
      <c r="E132" s="336" t="s">
        <v>74</v>
      </c>
      <c r="F132" s="303"/>
      <c r="G132" s="337" t="s">
        <v>1508</v>
      </c>
    </row>
    <row r="133" spans="1:7" s="334" customFormat="1" ht="9.9499999999999993" customHeight="1" x14ac:dyDescent="0.3">
      <c r="A133" s="335">
        <v>130</v>
      </c>
      <c r="B133" s="302">
        <v>45114</v>
      </c>
      <c r="C133" s="303" t="s">
        <v>1509</v>
      </c>
      <c r="D133" s="304">
        <v>97000</v>
      </c>
      <c r="E133" s="336" t="s">
        <v>74</v>
      </c>
      <c r="F133" s="303"/>
      <c r="G133" s="337" t="s">
        <v>1508</v>
      </c>
    </row>
    <row r="134" spans="1:7" s="334" customFormat="1" ht="9.9499999999999993" customHeight="1" x14ac:dyDescent="0.3">
      <c r="A134" s="335">
        <v>131</v>
      </c>
      <c r="B134" s="302">
        <v>45117</v>
      </c>
      <c r="C134" s="303" t="s">
        <v>1510</v>
      </c>
      <c r="D134" s="304">
        <v>77360</v>
      </c>
      <c r="E134" s="336" t="s">
        <v>74</v>
      </c>
      <c r="F134" s="303"/>
      <c r="G134" s="337" t="s">
        <v>1448</v>
      </c>
    </row>
    <row r="135" spans="1:7" s="334" customFormat="1" ht="9.9499999999999993" customHeight="1" x14ac:dyDescent="0.3">
      <c r="A135" s="335">
        <v>132</v>
      </c>
      <c r="B135" s="302">
        <v>45117</v>
      </c>
      <c r="C135" s="303" t="s">
        <v>1511</v>
      </c>
      <c r="D135" s="304">
        <v>2640</v>
      </c>
      <c r="E135" s="336" t="s">
        <v>74</v>
      </c>
      <c r="F135" s="303"/>
      <c r="G135" s="337" t="s">
        <v>1448</v>
      </c>
    </row>
    <row r="136" spans="1:7" s="334" customFormat="1" ht="9.9499999999999993" customHeight="1" x14ac:dyDescent="0.3">
      <c r="A136" s="335">
        <v>133</v>
      </c>
      <c r="B136" s="302">
        <v>45117</v>
      </c>
      <c r="C136" s="303" t="s">
        <v>1512</v>
      </c>
      <c r="D136" s="304">
        <v>77360</v>
      </c>
      <c r="E136" s="336" t="s">
        <v>74</v>
      </c>
      <c r="F136" s="303"/>
      <c r="G136" s="337" t="s">
        <v>1448</v>
      </c>
    </row>
    <row r="137" spans="1:7" s="334" customFormat="1" ht="9.9499999999999993" customHeight="1" x14ac:dyDescent="0.3">
      <c r="A137" s="335">
        <v>134</v>
      </c>
      <c r="B137" s="302">
        <v>45117</v>
      </c>
      <c r="C137" s="303" t="s">
        <v>1513</v>
      </c>
      <c r="D137" s="304">
        <v>2640</v>
      </c>
      <c r="E137" s="336" t="s">
        <v>74</v>
      </c>
      <c r="F137" s="303"/>
      <c r="G137" s="337" t="s">
        <v>1448</v>
      </c>
    </row>
    <row r="138" spans="1:7" s="334" customFormat="1" ht="9.9499999999999993" customHeight="1" x14ac:dyDescent="0.3">
      <c r="A138" s="335">
        <v>135</v>
      </c>
      <c r="B138" s="302">
        <v>45117</v>
      </c>
      <c r="C138" s="303" t="s">
        <v>1514</v>
      </c>
      <c r="D138" s="304">
        <v>58020</v>
      </c>
      <c r="E138" s="336" t="s">
        <v>74</v>
      </c>
      <c r="F138" s="303"/>
      <c r="G138" s="337" t="s">
        <v>1448</v>
      </c>
    </row>
    <row r="139" spans="1:7" s="334" customFormat="1" ht="9.9499999999999993" customHeight="1" x14ac:dyDescent="0.3">
      <c r="A139" s="335">
        <v>136</v>
      </c>
      <c r="B139" s="302">
        <v>45117</v>
      </c>
      <c r="C139" s="303" t="s">
        <v>1515</v>
      </c>
      <c r="D139" s="304">
        <v>1980</v>
      </c>
      <c r="E139" s="336" t="s">
        <v>74</v>
      </c>
      <c r="F139" s="303"/>
      <c r="G139" s="337" t="s">
        <v>1448</v>
      </c>
    </row>
    <row r="140" spans="1:7" s="334" customFormat="1" ht="9.9499999999999993" customHeight="1" x14ac:dyDescent="0.3">
      <c r="A140" s="335">
        <v>137</v>
      </c>
      <c r="B140" s="302">
        <v>45117</v>
      </c>
      <c r="C140" s="303" t="s">
        <v>1516</v>
      </c>
      <c r="D140" s="304">
        <v>77360</v>
      </c>
      <c r="E140" s="336" t="s">
        <v>74</v>
      </c>
      <c r="F140" s="303"/>
      <c r="G140" s="337" t="s">
        <v>1448</v>
      </c>
    </row>
    <row r="141" spans="1:7" s="334" customFormat="1" ht="9.9499999999999993" customHeight="1" x14ac:dyDescent="0.3">
      <c r="A141" s="335">
        <v>138</v>
      </c>
      <c r="B141" s="302">
        <v>45117</v>
      </c>
      <c r="C141" s="303" t="s">
        <v>1517</v>
      </c>
      <c r="D141" s="304">
        <v>2640</v>
      </c>
      <c r="E141" s="336" t="s">
        <v>74</v>
      </c>
      <c r="F141" s="303"/>
      <c r="G141" s="337" t="s">
        <v>1448</v>
      </c>
    </row>
    <row r="142" spans="1:7" s="334" customFormat="1" ht="9.9499999999999993" customHeight="1" x14ac:dyDescent="0.3">
      <c r="A142" s="335">
        <v>139</v>
      </c>
      <c r="B142" s="302">
        <v>45117</v>
      </c>
      <c r="C142" s="303" t="s">
        <v>1518</v>
      </c>
      <c r="D142" s="304">
        <v>58020</v>
      </c>
      <c r="E142" s="336" t="s">
        <v>74</v>
      </c>
      <c r="F142" s="303"/>
      <c r="G142" s="337" t="s">
        <v>1448</v>
      </c>
    </row>
    <row r="143" spans="1:7" s="334" customFormat="1" ht="9.9499999999999993" customHeight="1" x14ac:dyDescent="0.3">
      <c r="A143" s="335">
        <v>140</v>
      </c>
      <c r="B143" s="302">
        <v>45117</v>
      </c>
      <c r="C143" s="303" t="s">
        <v>1519</v>
      </c>
      <c r="D143" s="304">
        <v>1980</v>
      </c>
      <c r="E143" s="336" t="s">
        <v>74</v>
      </c>
      <c r="F143" s="303"/>
      <c r="G143" s="337" t="s">
        <v>1448</v>
      </c>
    </row>
    <row r="144" spans="1:7" s="334" customFormat="1" ht="9.9499999999999993" customHeight="1" x14ac:dyDescent="0.3">
      <c r="A144" s="335">
        <v>141</v>
      </c>
      <c r="B144" s="302">
        <v>45117</v>
      </c>
      <c r="C144" s="303" t="s">
        <v>1520</v>
      </c>
      <c r="D144" s="304">
        <v>77360</v>
      </c>
      <c r="E144" s="336" t="s">
        <v>74</v>
      </c>
      <c r="F144" s="303"/>
      <c r="G144" s="337" t="s">
        <v>1448</v>
      </c>
    </row>
    <row r="145" spans="1:7" s="334" customFormat="1" ht="9.9499999999999993" customHeight="1" x14ac:dyDescent="0.3">
      <c r="A145" s="335">
        <v>142</v>
      </c>
      <c r="B145" s="302">
        <v>45117</v>
      </c>
      <c r="C145" s="303" t="s">
        <v>1521</v>
      </c>
      <c r="D145" s="304">
        <v>2640</v>
      </c>
      <c r="E145" s="336" t="s">
        <v>74</v>
      </c>
      <c r="F145" s="303"/>
      <c r="G145" s="337" t="s">
        <v>1448</v>
      </c>
    </row>
    <row r="146" spans="1:7" s="334" customFormat="1" ht="9.9499999999999993" customHeight="1" x14ac:dyDescent="0.3">
      <c r="A146" s="335">
        <v>143</v>
      </c>
      <c r="B146" s="302">
        <v>45117</v>
      </c>
      <c r="C146" s="303" t="s">
        <v>1522</v>
      </c>
      <c r="D146" s="304">
        <v>377130</v>
      </c>
      <c r="E146" s="336" t="s">
        <v>74</v>
      </c>
      <c r="F146" s="303"/>
      <c r="G146" s="337" t="s">
        <v>1441</v>
      </c>
    </row>
    <row r="147" spans="1:7" s="334" customFormat="1" ht="9.9499999999999993" customHeight="1" x14ac:dyDescent="0.3">
      <c r="A147" s="335">
        <v>144</v>
      </c>
      <c r="B147" s="302">
        <v>45117</v>
      </c>
      <c r="C147" s="303" t="s">
        <v>1522</v>
      </c>
      <c r="D147" s="304">
        <v>12870</v>
      </c>
      <c r="E147" s="336" t="s">
        <v>74</v>
      </c>
      <c r="F147" s="303"/>
      <c r="G147" s="337" t="s">
        <v>1441</v>
      </c>
    </row>
    <row r="148" spans="1:7" s="334" customFormat="1" ht="9.9499999999999993" customHeight="1" x14ac:dyDescent="0.3">
      <c r="A148" s="335">
        <v>145</v>
      </c>
      <c r="B148" s="302">
        <v>45117</v>
      </c>
      <c r="C148" s="303" t="s">
        <v>1523</v>
      </c>
      <c r="D148" s="304">
        <v>232080</v>
      </c>
      <c r="E148" s="336" t="s">
        <v>74</v>
      </c>
      <c r="F148" s="303"/>
      <c r="G148" s="337" t="s">
        <v>1441</v>
      </c>
    </row>
    <row r="149" spans="1:7" s="334" customFormat="1" ht="9.9499999999999993" customHeight="1" x14ac:dyDescent="0.3">
      <c r="A149" s="335">
        <v>146</v>
      </c>
      <c r="B149" s="302">
        <v>45117</v>
      </c>
      <c r="C149" s="303" t="s">
        <v>1523</v>
      </c>
      <c r="D149" s="304">
        <v>7920</v>
      </c>
      <c r="E149" s="336" t="s">
        <v>74</v>
      </c>
      <c r="F149" s="303"/>
      <c r="G149" s="337" t="s">
        <v>1441</v>
      </c>
    </row>
    <row r="150" spans="1:7" s="334" customFormat="1" ht="9.9499999999999993" customHeight="1" x14ac:dyDescent="0.3">
      <c r="A150" s="335">
        <v>147</v>
      </c>
      <c r="B150" s="302">
        <v>45117</v>
      </c>
      <c r="C150" s="303" t="s">
        <v>1524</v>
      </c>
      <c r="D150" s="304">
        <v>203070</v>
      </c>
      <c r="E150" s="336" t="s">
        <v>74</v>
      </c>
      <c r="F150" s="303"/>
      <c r="G150" s="337" t="s">
        <v>1441</v>
      </c>
    </row>
    <row r="151" spans="1:7" s="334" customFormat="1" ht="9.9499999999999993" customHeight="1" x14ac:dyDescent="0.3">
      <c r="A151" s="335">
        <v>148</v>
      </c>
      <c r="B151" s="302">
        <v>45117</v>
      </c>
      <c r="C151" s="303" t="s">
        <v>1524</v>
      </c>
      <c r="D151" s="304">
        <v>6930</v>
      </c>
      <c r="E151" s="336" t="s">
        <v>74</v>
      </c>
      <c r="F151" s="303"/>
      <c r="G151" s="337" t="s">
        <v>1441</v>
      </c>
    </row>
    <row r="152" spans="1:7" s="334" customFormat="1" ht="9.9499999999999993" customHeight="1" x14ac:dyDescent="0.3">
      <c r="A152" s="335">
        <v>149</v>
      </c>
      <c r="B152" s="302">
        <v>45117</v>
      </c>
      <c r="C152" s="303" t="s">
        <v>1525</v>
      </c>
      <c r="D152" s="304">
        <v>464160</v>
      </c>
      <c r="E152" s="336" t="s">
        <v>74</v>
      </c>
      <c r="F152" s="303"/>
      <c r="G152" s="337" t="s">
        <v>1441</v>
      </c>
    </row>
    <row r="153" spans="1:7" s="334" customFormat="1" ht="9.9499999999999993" customHeight="1" x14ac:dyDescent="0.3">
      <c r="A153" s="335">
        <v>150</v>
      </c>
      <c r="B153" s="302">
        <v>45117</v>
      </c>
      <c r="C153" s="303" t="s">
        <v>1525</v>
      </c>
      <c r="D153" s="304">
        <v>15840</v>
      </c>
      <c r="E153" s="336" t="s">
        <v>74</v>
      </c>
      <c r="F153" s="303"/>
      <c r="G153" s="337" t="s">
        <v>1441</v>
      </c>
    </row>
    <row r="154" spans="1:7" s="334" customFormat="1" ht="9.9499999999999993" customHeight="1" x14ac:dyDescent="0.3">
      <c r="A154" s="335">
        <v>151</v>
      </c>
      <c r="B154" s="302">
        <v>45117</v>
      </c>
      <c r="C154" s="303" t="s">
        <v>1526</v>
      </c>
      <c r="D154" s="304">
        <v>203070</v>
      </c>
      <c r="E154" s="336" t="s">
        <v>74</v>
      </c>
      <c r="F154" s="303"/>
      <c r="G154" s="337" t="s">
        <v>1441</v>
      </c>
    </row>
    <row r="155" spans="1:7" s="334" customFormat="1" ht="9.9499999999999993" customHeight="1" x14ac:dyDescent="0.3">
      <c r="A155" s="335">
        <v>152</v>
      </c>
      <c r="B155" s="302">
        <v>45117</v>
      </c>
      <c r="C155" s="303" t="s">
        <v>1526</v>
      </c>
      <c r="D155" s="304">
        <v>6930</v>
      </c>
      <c r="E155" s="336" t="s">
        <v>74</v>
      </c>
      <c r="F155" s="303"/>
      <c r="G155" s="337" t="s">
        <v>1441</v>
      </c>
    </row>
    <row r="156" spans="1:7" s="334" customFormat="1" ht="9.9499999999999993" customHeight="1" x14ac:dyDescent="0.3">
      <c r="A156" s="335">
        <v>153</v>
      </c>
      <c r="B156" s="302">
        <v>45117</v>
      </c>
      <c r="C156" s="303" t="s">
        <v>1527</v>
      </c>
      <c r="D156" s="304">
        <v>174060</v>
      </c>
      <c r="E156" s="336" t="s">
        <v>74</v>
      </c>
      <c r="F156" s="303"/>
      <c r="G156" s="337" t="s">
        <v>1441</v>
      </c>
    </row>
    <row r="157" spans="1:7" s="334" customFormat="1" ht="9.9499999999999993" customHeight="1" x14ac:dyDescent="0.3">
      <c r="A157" s="335">
        <v>154</v>
      </c>
      <c r="B157" s="302">
        <v>45117</v>
      </c>
      <c r="C157" s="303" t="s">
        <v>1527</v>
      </c>
      <c r="D157" s="304">
        <v>5940</v>
      </c>
      <c r="E157" s="336" t="s">
        <v>74</v>
      </c>
      <c r="F157" s="303"/>
      <c r="G157" s="337" t="s">
        <v>1441</v>
      </c>
    </row>
    <row r="158" spans="1:7" s="334" customFormat="1" ht="9.9499999999999993" customHeight="1" x14ac:dyDescent="0.3">
      <c r="A158" s="335">
        <v>155</v>
      </c>
      <c r="B158" s="302">
        <v>45117</v>
      </c>
      <c r="C158" s="303" t="s">
        <v>1528</v>
      </c>
      <c r="D158" s="304">
        <v>261090</v>
      </c>
      <c r="E158" s="336" t="s">
        <v>74</v>
      </c>
      <c r="F158" s="303"/>
      <c r="G158" s="337" t="s">
        <v>1441</v>
      </c>
    </row>
    <row r="159" spans="1:7" s="334" customFormat="1" ht="9.9499999999999993" customHeight="1" x14ac:dyDescent="0.3">
      <c r="A159" s="335">
        <v>156</v>
      </c>
      <c r="B159" s="302">
        <v>45117</v>
      </c>
      <c r="C159" s="303" t="s">
        <v>1528</v>
      </c>
      <c r="D159" s="304">
        <v>8910</v>
      </c>
      <c r="E159" s="336" t="s">
        <v>74</v>
      </c>
      <c r="F159" s="303"/>
      <c r="G159" s="337" t="s">
        <v>1441</v>
      </c>
    </row>
    <row r="160" spans="1:7" s="334" customFormat="1" ht="9.9499999999999993" customHeight="1" x14ac:dyDescent="0.3">
      <c r="A160" s="335">
        <v>157</v>
      </c>
      <c r="B160" s="302">
        <v>45117</v>
      </c>
      <c r="C160" s="303" t="s">
        <v>1529</v>
      </c>
      <c r="D160" s="304">
        <v>203070</v>
      </c>
      <c r="E160" s="336" t="s">
        <v>74</v>
      </c>
      <c r="F160" s="303"/>
      <c r="G160" s="337" t="s">
        <v>1441</v>
      </c>
    </row>
    <row r="161" spans="1:7" s="334" customFormat="1" ht="9.9499999999999993" customHeight="1" x14ac:dyDescent="0.3">
      <c r="A161" s="335">
        <v>158</v>
      </c>
      <c r="B161" s="302">
        <v>45117</v>
      </c>
      <c r="C161" s="303" t="s">
        <v>1529</v>
      </c>
      <c r="D161" s="304">
        <v>6930</v>
      </c>
      <c r="E161" s="336" t="s">
        <v>74</v>
      </c>
      <c r="F161" s="303"/>
      <c r="G161" s="337" t="s">
        <v>1441</v>
      </c>
    </row>
    <row r="162" spans="1:7" s="334" customFormat="1" ht="9.9499999999999993" customHeight="1" x14ac:dyDescent="0.3">
      <c r="A162" s="335">
        <v>159</v>
      </c>
      <c r="B162" s="302">
        <v>45117</v>
      </c>
      <c r="C162" s="303" t="s">
        <v>1530</v>
      </c>
      <c r="D162" s="304">
        <v>203070</v>
      </c>
      <c r="E162" s="336" t="s">
        <v>74</v>
      </c>
      <c r="F162" s="303"/>
      <c r="G162" s="337" t="s">
        <v>1441</v>
      </c>
    </row>
    <row r="163" spans="1:7" s="334" customFormat="1" ht="9.9499999999999993" customHeight="1" x14ac:dyDescent="0.3">
      <c r="A163" s="335">
        <v>160</v>
      </c>
      <c r="B163" s="302">
        <v>45117</v>
      </c>
      <c r="C163" s="303" t="s">
        <v>1530</v>
      </c>
      <c r="D163" s="304">
        <v>6930</v>
      </c>
      <c r="E163" s="336" t="s">
        <v>74</v>
      </c>
      <c r="F163" s="303"/>
      <c r="G163" s="337" t="s">
        <v>1441</v>
      </c>
    </row>
    <row r="164" spans="1:7" s="334" customFormat="1" ht="9.9499999999999993" customHeight="1" x14ac:dyDescent="0.3">
      <c r="A164" s="335">
        <v>161</v>
      </c>
      <c r="B164" s="302">
        <v>45119</v>
      </c>
      <c r="C164" s="303" t="s">
        <v>1531</v>
      </c>
      <c r="D164" s="304">
        <v>650000</v>
      </c>
      <c r="E164" s="336" t="s">
        <v>74</v>
      </c>
      <c r="F164" s="303"/>
      <c r="G164" s="337" t="s">
        <v>1469</v>
      </c>
    </row>
    <row r="165" spans="1:7" s="334" customFormat="1" ht="9.9499999999999993" customHeight="1" x14ac:dyDescent="0.3">
      <c r="A165" s="335">
        <v>162</v>
      </c>
      <c r="B165" s="302">
        <v>45127</v>
      </c>
      <c r="C165" s="303" t="s">
        <v>1434</v>
      </c>
      <c r="D165" s="304">
        <v>120000</v>
      </c>
      <c r="E165" s="336" t="s">
        <v>74</v>
      </c>
      <c r="F165" s="303"/>
      <c r="G165" s="337" t="s">
        <v>173</v>
      </c>
    </row>
    <row r="166" spans="1:7" s="334" customFormat="1" ht="9.9499999999999993" customHeight="1" x14ac:dyDescent="0.3">
      <c r="A166" s="335">
        <v>163</v>
      </c>
      <c r="B166" s="302">
        <v>45127</v>
      </c>
      <c r="C166" s="303" t="s">
        <v>1435</v>
      </c>
      <c r="D166" s="304">
        <v>120000</v>
      </c>
      <c r="E166" s="336" t="s">
        <v>74</v>
      </c>
      <c r="F166" s="303"/>
      <c r="G166" s="337" t="s">
        <v>173</v>
      </c>
    </row>
    <row r="167" spans="1:7" s="334" customFormat="1" ht="9.9499999999999993" customHeight="1" x14ac:dyDescent="0.3">
      <c r="A167" s="335">
        <v>164</v>
      </c>
      <c r="B167" s="302">
        <v>45127</v>
      </c>
      <c r="C167" s="303" t="s">
        <v>1436</v>
      </c>
      <c r="D167" s="304">
        <v>120000</v>
      </c>
      <c r="E167" s="336" t="s">
        <v>74</v>
      </c>
      <c r="F167" s="303"/>
      <c r="G167" s="337" t="s">
        <v>173</v>
      </c>
    </row>
    <row r="168" spans="1:7" s="334" customFormat="1" ht="9.9499999999999993" customHeight="1" x14ac:dyDescent="0.3">
      <c r="A168" s="335">
        <v>165</v>
      </c>
      <c r="B168" s="302">
        <v>45132</v>
      </c>
      <c r="C168" s="303" t="s">
        <v>178</v>
      </c>
      <c r="D168" s="304">
        <v>239890</v>
      </c>
      <c r="E168" s="336" t="s">
        <v>74</v>
      </c>
      <c r="F168" s="303"/>
      <c r="G168" s="337" t="s">
        <v>171</v>
      </c>
    </row>
    <row r="169" spans="1:7" s="334" customFormat="1" ht="9.9499999999999993" customHeight="1" x14ac:dyDescent="0.3">
      <c r="A169" s="335">
        <v>166</v>
      </c>
      <c r="B169" s="302">
        <v>45132</v>
      </c>
      <c r="C169" s="303" t="s">
        <v>179</v>
      </c>
      <c r="D169" s="304">
        <v>208330</v>
      </c>
      <c r="E169" s="336" t="s">
        <v>74</v>
      </c>
      <c r="F169" s="303"/>
      <c r="G169" s="337" t="s">
        <v>172</v>
      </c>
    </row>
    <row r="170" spans="1:7" s="334" customFormat="1" ht="9.9499999999999993" customHeight="1" x14ac:dyDescent="0.3">
      <c r="A170" s="335">
        <v>167</v>
      </c>
      <c r="B170" s="302">
        <v>45142</v>
      </c>
      <c r="C170" s="303" t="s">
        <v>1532</v>
      </c>
      <c r="D170" s="304">
        <v>411</v>
      </c>
      <c r="E170" s="336" t="s">
        <v>74</v>
      </c>
      <c r="F170" s="303"/>
      <c r="G170" s="337" t="s">
        <v>1533</v>
      </c>
    </row>
    <row r="171" spans="1:7" s="334" customFormat="1" ht="9.9499999999999993" customHeight="1" x14ac:dyDescent="0.3">
      <c r="A171" s="335">
        <v>168</v>
      </c>
      <c r="B171" s="302">
        <v>45142</v>
      </c>
      <c r="C171" s="303" t="s">
        <v>1534</v>
      </c>
      <c r="D171" s="304">
        <v>57230</v>
      </c>
      <c r="E171" s="336" t="s">
        <v>74</v>
      </c>
      <c r="F171" s="303"/>
      <c r="G171" s="337" t="s">
        <v>1441</v>
      </c>
    </row>
    <row r="172" spans="1:7" s="334" customFormat="1" ht="9.9499999999999993" customHeight="1" x14ac:dyDescent="0.3">
      <c r="A172" s="335">
        <v>169</v>
      </c>
      <c r="B172" s="302">
        <v>45142</v>
      </c>
      <c r="C172" s="303" t="s">
        <v>1534</v>
      </c>
      <c r="D172" s="304">
        <v>22680</v>
      </c>
      <c r="E172" s="336" t="s">
        <v>74</v>
      </c>
      <c r="F172" s="303"/>
      <c r="G172" s="337" t="s">
        <v>1441</v>
      </c>
    </row>
    <row r="173" spans="1:7" s="334" customFormat="1" ht="9.9499999999999993" customHeight="1" x14ac:dyDescent="0.3">
      <c r="A173" s="335">
        <v>170</v>
      </c>
      <c r="B173" s="302">
        <v>45146</v>
      </c>
      <c r="C173" s="303" t="s">
        <v>1534</v>
      </c>
      <c r="D173" s="304">
        <v>18700</v>
      </c>
      <c r="E173" s="336" t="s">
        <v>74</v>
      </c>
      <c r="F173" s="303"/>
      <c r="G173" s="337" t="s">
        <v>1441</v>
      </c>
    </row>
    <row r="174" spans="1:7" s="334" customFormat="1" ht="9.9499999999999993" customHeight="1" x14ac:dyDescent="0.3">
      <c r="A174" s="335">
        <v>171</v>
      </c>
      <c r="B174" s="302">
        <v>45146</v>
      </c>
      <c r="C174" s="303" t="s">
        <v>1534</v>
      </c>
      <c r="D174" s="304">
        <v>12900</v>
      </c>
      <c r="E174" s="336" t="s">
        <v>74</v>
      </c>
      <c r="F174" s="303"/>
      <c r="G174" s="337" t="s">
        <v>1441</v>
      </c>
    </row>
    <row r="175" spans="1:7" s="334" customFormat="1" ht="9.9499999999999993" customHeight="1" x14ac:dyDescent="0.3">
      <c r="A175" s="335">
        <v>172</v>
      </c>
      <c r="B175" s="302">
        <v>45147</v>
      </c>
      <c r="C175" s="303" t="s">
        <v>1534</v>
      </c>
      <c r="D175" s="304">
        <v>59500</v>
      </c>
      <c r="E175" s="336" t="s">
        <v>74</v>
      </c>
      <c r="F175" s="303"/>
      <c r="G175" s="337" t="s">
        <v>1441</v>
      </c>
    </row>
    <row r="176" spans="1:7" s="334" customFormat="1" ht="9.9499999999999993" customHeight="1" x14ac:dyDescent="0.3">
      <c r="A176" s="335">
        <v>173</v>
      </c>
      <c r="B176" s="302">
        <v>45147</v>
      </c>
      <c r="C176" s="303" t="s">
        <v>1534</v>
      </c>
      <c r="D176" s="304">
        <v>7800</v>
      </c>
      <c r="E176" s="336" t="s">
        <v>74</v>
      </c>
      <c r="F176" s="303"/>
      <c r="G176" s="337" t="s">
        <v>1441</v>
      </c>
    </row>
    <row r="177" spans="1:7" s="334" customFormat="1" ht="9.9499999999999993" customHeight="1" x14ac:dyDescent="0.3">
      <c r="A177" s="335">
        <v>174</v>
      </c>
      <c r="B177" s="302">
        <v>45148</v>
      </c>
      <c r="C177" s="303" t="s">
        <v>1535</v>
      </c>
      <c r="D177" s="304">
        <v>203070</v>
      </c>
      <c r="E177" s="336" t="s">
        <v>74</v>
      </c>
      <c r="F177" s="303"/>
      <c r="G177" s="337" t="s">
        <v>1441</v>
      </c>
    </row>
    <row r="178" spans="1:7" s="334" customFormat="1" ht="9.9499999999999993" customHeight="1" x14ac:dyDescent="0.3">
      <c r="A178" s="335">
        <v>175</v>
      </c>
      <c r="B178" s="302">
        <v>45148</v>
      </c>
      <c r="C178" s="303" t="s">
        <v>1536</v>
      </c>
      <c r="D178" s="304">
        <v>6930</v>
      </c>
      <c r="E178" s="336" t="s">
        <v>74</v>
      </c>
      <c r="F178" s="303"/>
      <c r="G178" s="337" t="s">
        <v>1441</v>
      </c>
    </row>
    <row r="179" spans="1:7" s="334" customFormat="1" ht="9.9499999999999993" customHeight="1" x14ac:dyDescent="0.3">
      <c r="A179" s="335">
        <v>176</v>
      </c>
      <c r="B179" s="302">
        <v>45148</v>
      </c>
      <c r="C179" s="303" t="s">
        <v>1537</v>
      </c>
      <c r="D179" s="304">
        <v>203070</v>
      </c>
      <c r="E179" s="336" t="s">
        <v>74</v>
      </c>
      <c r="F179" s="303"/>
      <c r="G179" s="337" t="s">
        <v>1441</v>
      </c>
    </row>
    <row r="180" spans="1:7" s="334" customFormat="1" ht="9.9499999999999993" customHeight="1" x14ac:dyDescent="0.3">
      <c r="A180" s="335">
        <v>177</v>
      </c>
      <c r="B180" s="302">
        <v>45148</v>
      </c>
      <c r="C180" s="303" t="s">
        <v>1538</v>
      </c>
      <c r="D180" s="304">
        <v>6930</v>
      </c>
      <c r="E180" s="336" t="s">
        <v>74</v>
      </c>
      <c r="F180" s="303"/>
      <c r="G180" s="337" t="s">
        <v>1441</v>
      </c>
    </row>
    <row r="181" spans="1:7" s="334" customFormat="1" ht="9.9499999999999993" customHeight="1" x14ac:dyDescent="0.3">
      <c r="A181" s="335">
        <v>178</v>
      </c>
      <c r="B181" s="302">
        <v>45148</v>
      </c>
      <c r="C181" s="303" t="s">
        <v>1539</v>
      </c>
      <c r="D181" s="304">
        <v>203070</v>
      </c>
      <c r="E181" s="336" t="s">
        <v>74</v>
      </c>
      <c r="F181" s="303"/>
      <c r="G181" s="337" t="s">
        <v>1441</v>
      </c>
    </row>
    <row r="182" spans="1:7" s="334" customFormat="1" ht="9.9499999999999993" customHeight="1" x14ac:dyDescent="0.3">
      <c r="A182" s="335">
        <v>179</v>
      </c>
      <c r="B182" s="302">
        <v>45148</v>
      </c>
      <c r="C182" s="303" t="s">
        <v>1540</v>
      </c>
      <c r="D182" s="304">
        <v>6930</v>
      </c>
      <c r="E182" s="336" t="s">
        <v>74</v>
      </c>
      <c r="F182" s="303"/>
      <c r="G182" s="337" t="s">
        <v>1441</v>
      </c>
    </row>
    <row r="183" spans="1:7" s="334" customFormat="1" ht="9.9499999999999993" customHeight="1" x14ac:dyDescent="0.3">
      <c r="A183" s="335">
        <v>180</v>
      </c>
      <c r="B183" s="302">
        <v>45148</v>
      </c>
      <c r="C183" s="303" t="s">
        <v>1541</v>
      </c>
      <c r="D183" s="304">
        <v>232080</v>
      </c>
      <c r="E183" s="336" t="s">
        <v>74</v>
      </c>
      <c r="F183" s="303"/>
      <c r="G183" s="337" t="s">
        <v>1441</v>
      </c>
    </row>
    <row r="184" spans="1:7" s="334" customFormat="1" ht="9.9499999999999993" customHeight="1" x14ac:dyDescent="0.3">
      <c r="A184" s="335">
        <v>181</v>
      </c>
      <c r="B184" s="302">
        <v>45148</v>
      </c>
      <c r="C184" s="303" t="s">
        <v>1542</v>
      </c>
      <c r="D184" s="304">
        <v>7920</v>
      </c>
      <c r="E184" s="336" t="s">
        <v>74</v>
      </c>
      <c r="F184" s="303"/>
      <c r="G184" s="337" t="s">
        <v>1441</v>
      </c>
    </row>
    <row r="185" spans="1:7" s="334" customFormat="1" ht="9.9499999999999993" customHeight="1" x14ac:dyDescent="0.3">
      <c r="A185" s="335">
        <v>182</v>
      </c>
      <c r="B185" s="302">
        <v>45148</v>
      </c>
      <c r="C185" s="303" t="s">
        <v>1543</v>
      </c>
      <c r="D185" s="304">
        <v>783270</v>
      </c>
      <c r="E185" s="336" t="s">
        <v>74</v>
      </c>
      <c r="F185" s="303"/>
      <c r="G185" s="337" t="s">
        <v>1441</v>
      </c>
    </row>
    <row r="186" spans="1:7" s="334" customFormat="1" ht="9.9499999999999993" customHeight="1" x14ac:dyDescent="0.3">
      <c r="A186" s="335">
        <v>183</v>
      </c>
      <c r="B186" s="302">
        <v>45148</v>
      </c>
      <c r="C186" s="303" t="s">
        <v>1544</v>
      </c>
      <c r="D186" s="304">
        <v>26730</v>
      </c>
      <c r="E186" s="336" t="s">
        <v>74</v>
      </c>
      <c r="F186" s="303"/>
      <c r="G186" s="337" t="s">
        <v>1441</v>
      </c>
    </row>
    <row r="187" spans="1:7" s="334" customFormat="1" ht="9.9499999999999993" customHeight="1" x14ac:dyDescent="0.3">
      <c r="A187" s="335">
        <v>184</v>
      </c>
      <c r="B187" s="302">
        <v>45148</v>
      </c>
      <c r="C187" s="303" t="s">
        <v>1545</v>
      </c>
      <c r="D187" s="304">
        <v>232080</v>
      </c>
      <c r="E187" s="336" t="s">
        <v>74</v>
      </c>
      <c r="F187" s="303"/>
      <c r="G187" s="337" t="s">
        <v>1441</v>
      </c>
    </row>
    <row r="188" spans="1:7" s="334" customFormat="1" ht="9.9499999999999993" customHeight="1" x14ac:dyDescent="0.3">
      <c r="A188" s="335">
        <v>185</v>
      </c>
      <c r="B188" s="302">
        <v>45148</v>
      </c>
      <c r="C188" s="303" t="s">
        <v>1546</v>
      </c>
      <c r="D188" s="304">
        <v>7920</v>
      </c>
      <c r="E188" s="336" t="s">
        <v>74</v>
      </c>
      <c r="F188" s="303"/>
      <c r="G188" s="337" t="s">
        <v>1441</v>
      </c>
    </row>
    <row r="189" spans="1:7" s="334" customFormat="1" ht="9.9499999999999993" customHeight="1" x14ac:dyDescent="0.3">
      <c r="A189" s="335">
        <v>186</v>
      </c>
      <c r="B189" s="302">
        <v>45148</v>
      </c>
      <c r="C189" s="303" t="s">
        <v>1547</v>
      </c>
      <c r="D189" s="304">
        <v>174060</v>
      </c>
      <c r="E189" s="336" t="s">
        <v>74</v>
      </c>
      <c r="F189" s="303"/>
      <c r="G189" s="337" t="s">
        <v>1441</v>
      </c>
    </row>
    <row r="190" spans="1:7" s="334" customFormat="1" ht="9.9499999999999993" customHeight="1" x14ac:dyDescent="0.3">
      <c r="A190" s="335">
        <v>187</v>
      </c>
      <c r="B190" s="302">
        <v>45148</v>
      </c>
      <c r="C190" s="303" t="s">
        <v>1548</v>
      </c>
      <c r="D190" s="304">
        <v>5940</v>
      </c>
      <c r="E190" s="336" t="s">
        <v>74</v>
      </c>
      <c r="F190" s="303"/>
      <c r="G190" s="337" t="s">
        <v>1441</v>
      </c>
    </row>
    <row r="191" spans="1:7" s="334" customFormat="1" ht="9.9499999999999993" customHeight="1" x14ac:dyDescent="0.3">
      <c r="A191" s="335">
        <v>188</v>
      </c>
      <c r="B191" s="302">
        <v>45148</v>
      </c>
      <c r="C191" s="303" t="s">
        <v>1549</v>
      </c>
      <c r="D191" s="304">
        <v>261090</v>
      </c>
      <c r="E191" s="336" t="s">
        <v>74</v>
      </c>
      <c r="F191" s="303"/>
      <c r="G191" s="337" t="s">
        <v>1441</v>
      </c>
    </row>
    <row r="192" spans="1:7" s="334" customFormat="1" ht="9.9499999999999993" customHeight="1" x14ac:dyDescent="0.3">
      <c r="A192" s="335">
        <v>189</v>
      </c>
      <c r="B192" s="302">
        <v>45148</v>
      </c>
      <c r="C192" s="303" t="s">
        <v>1550</v>
      </c>
      <c r="D192" s="304">
        <v>8910</v>
      </c>
      <c r="E192" s="336" t="s">
        <v>74</v>
      </c>
      <c r="F192" s="303"/>
      <c r="G192" s="337" t="s">
        <v>1441</v>
      </c>
    </row>
    <row r="193" spans="1:7" s="334" customFormat="1" ht="9.9499999999999993" customHeight="1" x14ac:dyDescent="0.3">
      <c r="A193" s="335">
        <v>190</v>
      </c>
      <c r="B193" s="302">
        <v>45148</v>
      </c>
      <c r="C193" s="303" t="s">
        <v>1551</v>
      </c>
      <c r="D193" s="304">
        <v>203070</v>
      </c>
      <c r="E193" s="336" t="s">
        <v>74</v>
      </c>
      <c r="F193" s="303"/>
      <c r="G193" s="337" t="s">
        <v>1441</v>
      </c>
    </row>
    <row r="194" spans="1:7" s="334" customFormat="1" ht="9.9499999999999993" customHeight="1" x14ac:dyDescent="0.3">
      <c r="A194" s="335">
        <v>191</v>
      </c>
      <c r="B194" s="302">
        <v>45148</v>
      </c>
      <c r="C194" s="303" t="s">
        <v>1552</v>
      </c>
      <c r="D194" s="304">
        <v>6930</v>
      </c>
      <c r="E194" s="336" t="s">
        <v>74</v>
      </c>
      <c r="F194" s="303"/>
      <c r="G194" s="337" t="s">
        <v>1441</v>
      </c>
    </row>
    <row r="195" spans="1:7" s="334" customFormat="1" ht="9.9499999999999993" customHeight="1" x14ac:dyDescent="0.3">
      <c r="A195" s="335">
        <v>192</v>
      </c>
      <c r="B195" s="302">
        <v>45148</v>
      </c>
      <c r="C195" s="303" t="s">
        <v>1553</v>
      </c>
      <c r="D195" s="304">
        <v>225000</v>
      </c>
      <c r="E195" s="336" t="s">
        <v>74</v>
      </c>
      <c r="F195" s="303"/>
      <c r="G195" s="337" t="s">
        <v>1441</v>
      </c>
    </row>
    <row r="196" spans="1:7" s="334" customFormat="1" ht="9.9499999999999993" customHeight="1" x14ac:dyDescent="0.3">
      <c r="A196" s="335">
        <v>193</v>
      </c>
      <c r="B196" s="302">
        <v>45149</v>
      </c>
      <c r="C196" s="303" t="s">
        <v>1554</v>
      </c>
      <c r="D196" s="304">
        <v>650000</v>
      </c>
      <c r="E196" s="336" t="s">
        <v>74</v>
      </c>
      <c r="F196" s="303"/>
      <c r="G196" s="337" t="s">
        <v>1469</v>
      </c>
    </row>
    <row r="197" spans="1:7" s="334" customFormat="1" ht="9.9499999999999993" customHeight="1" x14ac:dyDescent="0.3">
      <c r="A197" s="335">
        <v>194</v>
      </c>
      <c r="B197" s="302">
        <v>45153</v>
      </c>
      <c r="C197" s="303" t="s">
        <v>1555</v>
      </c>
      <c r="D197" s="304">
        <v>-720000</v>
      </c>
      <c r="E197" s="336" t="s">
        <v>74</v>
      </c>
      <c r="F197" s="303"/>
      <c r="G197" s="337" t="s">
        <v>173</v>
      </c>
    </row>
    <row r="198" spans="1:7" s="334" customFormat="1" ht="9.9499999999999993" customHeight="1" x14ac:dyDescent="0.3">
      <c r="A198" s="335">
        <v>195</v>
      </c>
      <c r="B198" s="302">
        <v>45159</v>
      </c>
      <c r="C198" s="303" t="s">
        <v>1556</v>
      </c>
      <c r="D198" s="304">
        <v>26400</v>
      </c>
      <c r="E198" s="336" t="s">
        <v>74</v>
      </c>
      <c r="F198" s="303"/>
      <c r="G198" s="337" t="s">
        <v>1441</v>
      </c>
    </row>
    <row r="199" spans="1:7" s="334" customFormat="1" ht="9.9499999999999993" customHeight="1" x14ac:dyDescent="0.3">
      <c r="A199" s="335">
        <v>196</v>
      </c>
      <c r="B199" s="302">
        <v>45159</v>
      </c>
      <c r="C199" s="303" t="s">
        <v>1434</v>
      </c>
      <c r="D199" s="304">
        <v>120000</v>
      </c>
      <c r="E199" s="336" t="s">
        <v>74</v>
      </c>
      <c r="F199" s="303"/>
      <c r="G199" s="337" t="s">
        <v>173</v>
      </c>
    </row>
    <row r="200" spans="1:7" s="334" customFormat="1" ht="9.9499999999999993" customHeight="1" x14ac:dyDescent="0.3">
      <c r="A200" s="335">
        <v>197</v>
      </c>
      <c r="B200" s="302">
        <v>45159</v>
      </c>
      <c r="C200" s="303" t="s">
        <v>1435</v>
      </c>
      <c r="D200" s="304">
        <v>120000</v>
      </c>
      <c r="E200" s="336" t="s">
        <v>74</v>
      </c>
      <c r="F200" s="303"/>
      <c r="G200" s="337" t="s">
        <v>173</v>
      </c>
    </row>
    <row r="201" spans="1:7" s="334" customFormat="1" ht="9.9499999999999993" customHeight="1" x14ac:dyDescent="0.3">
      <c r="A201" s="335">
        <v>198</v>
      </c>
      <c r="B201" s="302">
        <v>45159</v>
      </c>
      <c r="C201" s="303" t="s">
        <v>1436</v>
      </c>
      <c r="D201" s="304">
        <v>120000</v>
      </c>
      <c r="E201" s="336" t="s">
        <v>74</v>
      </c>
      <c r="F201" s="303"/>
      <c r="G201" s="337" t="s">
        <v>173</v>
      </c>
    </row>
    <row r="202" spans="1:7" s="334" customFormat="1" ht="9.9499999999999993" customHeight="1" x14ac:dyDescent="0.3">
      <c r="A202" s="335">
        <v>199</v>
      </c>
      <c r="B202" s="302">
        <v>45159</v>
      </c>
      <c r="C202" s="303" t="s">
        <v>1557</v>
      </c>
      <c r="D202" s="304">
        <v>120000</v>
      </c>
      <c r="E202" s="336" t="s">
        <v>74</v>
      </c>
      <c r="F202" s="303"/>
      <c r="G202" s="337" t="s">
        <v>173</v>
      </c>
    </row>
    <row r="203" spans="1:7" s="334" customFormat="1" ht="9.9499999999999993" customHeight="1" x14ac:dyDescent="0.3">
      <c r="A203" s="335">
        <v>200</v>
      </c>
      <c r="B203" s="302">
        <v>45163</v>
      </c>
      <c r="C203" s="303" t="s">
        <v>180</v>
      </c>
      <c r="D203" s="304">
        <v>239890</v>
      </c>
      <c r="E203" s="336" t="s">
        <v>74</v>
      </c>
      <c r="F203" s="303"/>
      <c r="G203" s="337" t="s">
        <v>171</v>
      </c>
    </row>
    <row r="204" spans="1:7" s="334" customFormat="1" ht="9.9499999999999993" customHeight="1" x14ac:dyDescent="0.3">
      <c r="A204" s="335">
        <v>201</v>
      </c>
      <c r="B204" s="302">
        <v>45163</v>
      </c>
      <c r="C204" s="303" t="s">
        <v>181</v>
      </c>
      <c r="D204" s="304">
        <v>208330</v>
      </c>
      <c r="E204" s="336" t="s">
        <v>74</v>
      </c>
      <c r="F204" s="303"/>
      <c r="G204" s="337" t="s">
        <v>172</v>
      </c>
    </row>
    <row r="205" spans="1:7" s="334" customFormat="1" ht="9.9499999999999993" customHeight="1" x14ac:dyDescent="0.3">
      <c r="A205" s="335">
        <v>202</v>
      </c>
      <c r="B205" s="302">
        <v>45166</v>
      </c>
      <c r="C205" s="303" t="s">
        <v>1558</v>
      </c>
      <c r="D205" s="304">
        <v>120000</v>
      </c>
      <c r="E205" s="336" t="s">
        <v>74</v>
      </c>
      <c r="F205" s="303"/>
      <c r="G205" s="337" t="s">
        <v>173</v>
      </c>
    </row>
    <row r="206" spans="1:7" s="334" customFormat="1" ht="9.9499999999999993" customHeight="1" x14ac:dyDescent="0.3">
      <c r="A206" s="335">
        <v>203</v>
      </c>
      <c r="B206" s="302">
        <v>45168</v>
      </c>
      <c r="C206" s="303" t="s">
        <v>1558</v>
      </c>
      <c r="D206" s="304">
        <v>120000</v>
      </c>
      <c r="E206" s="336" t="s">
        <v>74</v>
      </c>
      <c r="F206" s="303"/>
      <c r="G206" s="337" t="s">
        <v>173</v>
      </c>
    </row>
    <row r="207" spans="1:7" s="334" customFormat="1" ht="9.9499999999999993" customHeight="1" x14ac:dyDescent="0.3">
      <c r="A207" s="335">
        <v>204</v>
      </c>
      <c r="B207" s="302">
        <v>45168</v>
      </c>
      <c r="C207" s="303" t="s">
        <v>1557</v>
      </c>
      <c r="D207" s="304">
        <v>120000</v>
      </c>
      <c r="E207" s="336" t="s">
        <v>74</v>
      </c>
      <c r="F207" s="303"/>
      <c r="G207" s="337" t="s">
        <v>173</v>
      </c>
    </row>
    <row r="208" spans="1:7" s="334" customFormat="1" ht="9.9499999999999993" customHeight="1" x14ac:dyDescent="0.3">
      <c r="A208" s="335">
        <v>205</v>
      </c>
      <c r="B208" s="302">
        <v>45169</v>
      </c>
      <c r="C208" s="303" t="s">
        <v>1559</v>
      </c>
      <c r="D208" s="304">
        <v>80000</v>
      </c>
      <c r="E208" s="336" t="s">
        <v>74</v>
      </c>
      <c r="F208" s="303"/>
      <c r="G208" s="337" t="s">
        <v>1560</v>
      </c>
    </row>
    <row r="209" spans="1:7" s="334" customFormat="1" ht="9.9499999999999993" customHeight="1" x14ac:dyDescent="0.3">
      <c r="A209" s="335">
        <v>206</v>
      </c>
      <c r="B209" s="302">
        <v>45170</v>
      </c>
      <c r="C209" s="303" t="s">
        <v>1561</v>
      </c>
      <c r="D209" s="304">
        <v>1</v>
      </c>
      <c r="E209" s="336" t="s">
        <v>74</v>
      </c>
      <c r="F209" s="303"/>
      <c r="G209" s="337" t="s">
        <v>1562</v>
      </c>
    </row>
    <row r="210" spans="1:7" s="334" customFormat="1" ht="9.9499999999999993" customHeight="1" x14ac:dyDescent="0.3">
      <c r="A210" s="335">
        <v>207</v>
      </c>
      <c r="B210" s="302">
        <v>45170</v>
      </c>
      <c r="C210" s="303" t="s">
        <v>1563</v>
      </c>
      <c r="D210" s="304">
        <v>227</v>
      </c>
      <c r="E210" s="336" t="s">
        <v>74</v>
      </c>
      <c r="F210" s="303"/>
      <c r="G210" s="337" t="s">
        <v>1564</v>
      </c>
    </row>
    <row r="211" spans="1:7" s="334" customFormat="1" ht="9.9499999999999993" customHeight="1" x14ac:dyDescent="0.3">
      <c r="A211" s="335">
        <v>208</v>
      </c>
      <c r="B211" s="302">
        <v>45173</v>
      </c>
      <c r="C211" s="303" t="s">
        <v>1565</v>
      </c>
      <c r="D211" s="304">
        <v>80000</v>
      </c>
      <c r="E211" s="336" t="s">
        <v>74</v>
      </c>
      <c r="F211" s="303"/>
      <c r="G211" s="337" t="s">
        <v>1560</v>
      </c>
    </row>
    <row r="212" spans="1:7" s="334" customFormat="1" ht="9.9499999999999993" customHeight="1" x14ac:dyDescent="0.3">
      <c r="A212" s="335">
        <v>209</v>
      </c>
      <c r="B212" s="302">
        <v>45173</v>
      </c>
      <c r="C212" s="303" t="s">
        <v>1566</v>
      </c>
      <c r="D212" s="304">
        <v>80000</v>
      </c>
      <c r="E212" s="336" t="s">
        <v>74</v>
      </c>
      <c r="F212" s="303"/>
      <c r="G212" s="337" t="s">
        <v>1560</v>
      </c>
    </row>
    <row r="213" spans="1:7" s="334" customFormat="1" ht="9.9499999999999993" customHeight="1" x14ac:dyDescent="0.3">
      <c r="A213" s="331">
        <v>210</v>
      </c>
      <c r="B213" s="299">
        <v>45173</v>
      </c>
      <c r="C213" s="300" t="s">
        <v>1567</v>
      </c>
      <c r="D213" s="301">
        <v>80000</v>
      </c>
      <c r="E213" s="332" t="s">
        <v>74</v>
      </c>
      <c r="F213" s="300"/>
      <c r="G213" s="333" t="s">
        <v>1560</v>
      </c>
    </row>
    <row r="214" spans="1:7" s="334" customFormat="1" ht="9.9499999999999993" customHeight="1" x14ac:dyDescent="0.3">
      <c r="A214" s="335">
        <v>211</v>
      </c>
      <c r="B214" s="302">
        <v>45174</v>
      </c>
      <c r="C214" s="303" t="s">
        <v>1568</v>
      </c>
      <c r="D214" s="304">
        <v>80000</v>
      </c>
      <c r="E214" s="336" t="s">
        <v>74</v>
      </c>
      <c r="F214" s="303"/>
      <c r="G214" s="337" t="s">
        <v>1560</v>
      </c>
    </row>
    <row r="215" spans="1:7" s="334" customFormat="1" ht="9.9499999999999993" customHeight="1" x14ac:dyDescent="0.3">
      <c r="A215" s="335">
        <v>212</v>
      </c>
      <c r="B215" s="302">
        <v>45176</v>
      </c>
      <c r="C215" s="303" t="s">
        <v>1569</v>
      </c>
      <c r="D215" s="304">
        <v>80000</v>
      </c>
      <c r="E215" s="336" t="s">
        <v>74</v>
      </c>
      <c r="F215" s="303"/>
      <c r="G215" s="337" t="s">
        <v>1560</v>
      </c>
    </row>
    <row r="216" spans="1:7" s="334" customFormat="1" ht="9.9499999999999993" customHeight="1" x14ac:dyDescent="0.3">
      <c r="A216" s="335">
        <v>213</v>
      </c>
      <c r="B216" s="302">
        <v>45177</v>
      </c>
      <c r="C216" s="303" t="s">
        <v>1570</v>
      </c>
      <c r="D216" s="304">
        <v>20000</v>
      </c>
      <c r="E216" s="336" t="s">
        <v>74</v>
      </c>
      <c r="F216" s="303"/>
      <c r="G216" s="337" t="s">
        <v>1448</v>
      </c>
    </row>
    <row r="217" spans="1:7" s="334" customFormat="1" ht="9.9499999999999993" customHeight="1" x14ac:dyDescent="0.3">
      <c r="A217" s="335">
        <v>214</v>
      </c>
      <c r="B217" s="302">
        <v>45177</v>
      </c>
      <c r="C217" s="303" t="s">
        <v>1571</v>
      </c>
      <c r="D217" s="304">
        <v>20000</v>
      </c>
      <c r="E217" s="336" t="s">
        <v>74</v>
      </c>
      <c r="F217" s="303"/>
      <c r="G217" s="337" t="s">
        <v>1448</v>
      </c>
    </row>
    <row r="218" spans="1:7" s="334" customFormat="1" ht="9.9499999999999993" customHeight="1" x14ac:dyDescent="0.3">
      <c r="A218" s="335">
        <v>215</v>
      </c>
      <c r="B218" s="302">
        <v>45177</v>
      </c>
      <c r="C218" s="303" t="s">
        <v>1572</v>
      </c>
      <c r="D218" s="304">
        <v>20000</v>
      </c>
      <c r="E218" s="336" t="s">
        <v>74</v>
      </c>
      <c r="F218" s="303"/>
      <c r="G218" s="337" t="s">
        <v>1448</v>
      </c>
    </row>
    <row r="219" spans="1:7" s="334" customFormat="1" ht="9.9499999999999993" customHeight="1" x14ac:dyDescent="0.3">
      <c r="A219" s="335">
        <v>216</v>
      </c>
      <c r="B219" s="302">
        <v>45177</v>
      </c>
      <c r="C219" s="303" t="s">
        <v>1573</v>
      </c>
      <c r="D219" s="304">
        <v>20000</v>
      </c>
      <c r="E219" s="336" t="s">
        <v>74</v>
      </c>
      <c r="F219" s="303"/>
      <c r="G219" s="337" t="s">
        <v>1448</v>
      </c>
    </row>
    <row r="220" spans="1:7" s="334" customFormat="1" ht="9.9499999999999993" customHeight="1" x14ac:dyDescent="0.3">
      <c r="A220" s="335">
        <v>217</v>
      </c>
      <c r="B220" s="302">
        <v>45177</v>
      </c>
      <c r="C220" s="303" t="s">
        <v>1574</v>
      </c>
      <c r="D220" s="304">
        <v>20000</v>
      </c>
      <c r="E220" s="336" t="s">
        <v>74</v>
      </c>
      <c r="F220" s="303"/>
      <c r="G220" s="337" t="s">
        <v>1448</v>
      </c>
    </row>
    <row r="221" spans="1:7" s="334" customFormat="1" ht="9.9499999999999993" customHeight="1" x14ac:dyDescent="0.3">
      <c r="A221" s="335">
        <v>218</v>
      </c>
      <c r="B221" s="302">
        <v>45177</v>
      </c>
      <c r="C221" s="303" t="s">
        <v>1575</v>
      </c>
      <c r="D221" s="304">
        <v>20000</v>
      </c>
      <c r="E221" s="336" t="s">
        <v>74</v>
      </c>
      <c r="F221" s="303"/>
      <c r="G221" s="337" t="s">
        <v>1448</v>
      </c>
    </row>
    <row r="222" spans="1:7" s="334" customFormat="1" ht="9.9499999999999993" customHeight="1" x14ac:dyDescent="0.3">
      <c r="A222" s="335">
        <v>219</v>
      </c>
      <c r="B222" s="302">
        <v>45177</v>
      </c>
      <c r="C222" s="303" t="s">
        <v>1576</v>
      </c>
      <c r="D222" s="304">
        <v>145050</v>
      </c>
      <c r="E222" s="336" t="s">
        <v>74</v>
      </c>
      <c r="F222" s="303"/>
      <c r="G222" s="337" t="s">
        <v>1441</v>
      </c>
    </row>
    <row r="223" spans="1:7" s="334" customFormat="1" ht="9.9499999999999993" customHeight="1" x14ac:dyDescent="0.3">
      <c r="A223" s="335">
        <v>220</v>
      </c>
      <c r="B223" s="302">
        <v>45177</v>
      </c>
      <c r="C223" s="303" t="s">
        <v>1577</v>
      </c>
      <c r="D223" s="304">
        <v>4950</v>
      </c>
      <c r="E223" s="336" t="s">
        <v>74</v>
      </c>
      <c r="F223" s="303"/>
      <c r="G223" s="337" t="s">
        <v>1441</v>
      </c>
    </row>
    <row r="224" spans="1:7" s="334" customFormat="1" ht="9.9499999999999993" customHeight="1" x14ac:dyDescent="0.3">
      <c r="A224" s="335">
        <v>221</v>
      </c>
      <c r="B224" s="302">
        <v>45177</v>
      </c>
      <c r="C224" s="303" t="s">
        <v>1578</v>
      </c>
      <c r="D224" s="304">
        <v>174060</v>
      </c>
      <c r="E224" s="336" t="s">
        <v>74</v>
      </c>
      <c r="F224" s="303"/>
      <c r="G224" s="337" t="s">
        <v>1441</v>
      </c>
    </row>
    <row r="225" spans="1:7" s="334" customFormat="1" ht="9.9499999999999993" customHeight="1" x14ac:dyDescent="0.3">
      <c r="A225" s="335">
        <v>222</v>
      </c>
      <c r="B225" s="302">
        <v>45177</v>
      </c>
      <c r="C225" s="303" t="s">
        <v>1579</v>
      </c>
      <c r="D225" s="304">
        <v>5940</v>
      </c>
      <c r="E225" s="336" t="s">
        <v>74</v>
      </c>
      <c r="F225" s="303"/>
      <c r="G225" s="337" t="s">
        <v>1441</v>
      </c>
    </row>
    <row r="226" spans="1:7" s="334" customFormat="1" ht="9.9499999999999993" customHeight="1" x14ac:dyDescent="0.3">
      <c r="A226" s="335">
        <v>223</v>
      </c>
      <c r="B226" s="302">
        <v>45177</v>
      </c>
      <c r="C226" s="303" t="s">
        <v>1580</v>
      </c>
      <c r="D226" s="304">
        <v>377130</v>
      </c>
      <c r="E226" s="336" t="s">
        <v>74</v>
      </c>
      <c r="F226" s="303"/>
      <c r="G226" s="337" t="s">
        <v>1441</v>
      </c>
    </row>
    <row r="227" spans="1:7" s="334" customFormat="1" ht="9.9499999999999993" customHeight="1" x14ac:dyDescent="0.3">
      <c r="A227" s="335">
        <v>224</v>
      </c>
      <c r="B227" s="302">
        <v>45177</v>
      </c>
      <c r="C227" s="303" t="s">
        <v>1581</v>
      </c>
      <c r="D227" s="304">
        <v>12870</v>
      </c>
      <c r="E227" s="336" t="s">
        <v>74</v>
      </c>
      <c r="F227" s="303"/>
      <c r="G227" s="337" t="s">
        <v>1441</v>
      </c>
    </row>
    <row r="228" spans="1:7" s="334" customFormat="1" ht="9.9499999999999993" customHeight="1" x14ac:dyDescent="0.3">
      <c r="A228" s="335">
        <v>225</v>
      </c>
      <c r="B228" s="302">
        <v>45177</v>
      </c>
      <c r="C228" s="303" t="s">
        <v>1582</v>
      </c>
      <c r="D228" s="304">
        <v>203070</v>
      </c>
      <c r="E228" s="336" t="s">
        <v>74</v>
      </c>
      <c r="F228" s="303"/>
      <c r="G228" s="337" t="s">
        <v>1441</v>
      </c>
    </row>
    <row r="229" spans="1:7" s="334" customFormat="1" ht="9.9499999999999993" customHeight="1" x14ac:dyDescent="0.3">
      <c r="A229" s="335">
        <v>226</v>
      </c>
      <c r="B229" s="302">
        <v>45177</v>
      </c>
      <c r="C229" s="303" t="s">
        <v>1583</v>
      </c>
      <c r="D229" s="304">
        <v>6930</v>
      </c>
      <c r="E229" s="336" t="s">
        <v>74</v>
      </c>
      <c r="F229" s="303"/>
      <c r="G229" s="337" t="s">
        <v>1441</v>
      </c>
    </row>
    <row r="230" spans="1:7" s="334" customFormat="1" ht="9.9499999999999993" customHeight="1" x14ac:dyDescent="0.3">
      <c r="A230" s="335">
        <v>227</v>
      </c>
      <c r="B230" s="302">
        <v>45177</v>
      </c>
      <c r="C230" s="303" t="s">
        <v>1584</v>
      </c>
      <c r="D230" s="304">
        <v>725250</v>
      </c>
      <c r="E230" s="336" t="s">
        <v>74</v>
      </c>
      <c r="F230" s="303"/>
      <c r="G230" s="337" t="s">
        <v>1441</v>
      </c>
    </row>
    <row r="231" spans="1:7" s="334" customFormat="1" ht="9.9499999999999993" customHeight="1" x14ac:dyDescent="0.3">
      <c r="A231" s="335">
        <v>228</v>
      </c>
      <c r="B231" s="302">
        <v>45177</v>
      </c>
      <c r="C231" s="303" t="s">
        <v>1585</v>
      </c>
      <c r="D231" s="304">
        <v>24750</v>
      </c>
      <c r="E231" s="336" t="s">
        <v>74</v>
      </c>
      <c r="F231" s="303"/>
      <c r="G231" s="337" t="s">
        <v>1441</v>
      </c>
    </row>
    <row r="232" spans="1:7" s="334" customFormat="1" ht="9.9499999999999993" customHeight="1" x14ac:dyDescent="0.3">
      <c r="A232" s="335">
        <v>229</v>
      </c>
      <c r="B232" s="302">
        <v>45177</v>
      </c>
      <c r="C232" s="303" t="s">
        <v>1586</v>
      </c>
      <c r="D232" s="304">
        <v>261090</v>
      </c>
      <c r="E232" s="336" t="s">
        <v>74</v>
      </c>
      <c r="F232" s="303"/>
      <c r="G232" s="337" t="s">
        <v>1441</v>
      </c>
    </row>
    <row r="233" spans="1:7" s="334" customFormat="1" ht="9.9499999999999993" customHeight="1" x14ac:dyDescent="0.3">
      <c r="A233" s="335">
        <v>230</v>
      </c>
      <c r="B233" s="302">
        <v>45177</v>
      </c>
      <c r="C233" s="303" t="s">
        <v>1587</v>
      </c>
      <c r="D233" s="304">
        <v>8910</v>
      </c>
      <c r="E233" s="336" t="s">
        <v>74</v>
      </c>
      <c r="F233" s="303"/>
      <c r="G233" s="337" t="s">
        <v>1441</v>
      </c>
    </row>
    <row r="234" spans="1:7" s="334" customFormat="1" ht="9.9499999999999993" customHeight="1" x14ac:dyDescent="0.3">
      <c r="A234" s="335">
        <v>231</v>
      </c>
      <c r="B234" s="302">
        <v>45177</v>
      </c>
      <c r="C234" s="303" t="s">
        <v>1588</v>
      </c>
      <c r="D234" s="304">
        <v>87030</v>
      </c>
      <c r="E234" s="336" t="s">
        <v>74</v>
      </c>
      <c r="F234" s="303"/>
      <c r="G234" s="337" t="s">
        <v>1441</v>
      </c>
    </row>
    <row r="235" spans="1:7" s="334" customFormat="1" ht="9.9499999999999993" customHeight="1" x14ac:dyDescent="0.3">
      <c r="A235" s="335">
        <v>232</v>
      </c>
      <c r="B235" s="302">
        <v>45177</v>
      </c>
      <c r="C235" s="303" t="s">
        <v>1589</v>
      </c>
      <c r="D235" s="304">
        <v>2970</v>
      </c>
      <c r="E235" s="336" t="s">
        <v>74</v>
      </c>
      <c r="F235" s="303"/>
      <c r="G235" s="337" t="s">
        <v>1441</v>
      </c>
    </row>
    <row r="236" spans="1:7" s="334" customFormat="1" ht="9.9499999999999993" customHeight="1" x14ac:dyDescent="0.3">
      <c r="A236" s="335">
        <v>233</v>
      </c>
      <c r="B236" s="302">
        <v>45177</v>
      </c>
      <c r="C236" s="303" t="s">
        <v>1590</v>
      </c>
      <c r="D236" s="304">
        <v>203070</v>
      </c>
      <c r="E236" s="336" t="s">
        <v>74</v>
      </c>
      <c r="F236" s="303"/>
      <c r="G236" s="337" t="s">
        <v>1441</v>
      </c>
    </row>
    <row r="237" spans="1:7" s="334" customFormat="1" ht="9.9499999999999993" customHeight="1" x14ac:dyDescent="0.3">
      <c r="A237" s="335">
        <v>234</v>
      </c>
      <c r="B237" s="302">
        <v>45177</v>
      </c>
      <c r="C237" s="303" t="s">
        <v>1591</v>
      </c>
      <c r="D237" s="304">
        <v>6930</v>
      </c>
      <c r="E237" s="336" t="s">
        <v>74</v>
      </c>
      <c r="F237" s="303"/>
      <c r="G237" s="337" t="s">
        <v>1441</v>
      </c>
    </row>
    <row r="238" spans="1:7" s="334" customFormat="1" ht="9.9499999999999993" customHeight="1" x14ac:dyDescent="0.3">
      <c r="A238" s="335">
        <v>235</v>
      </c>
      <c r="B238" s="302">
        <v>45177</v>
      </c>
      <c r="C238" s="303" t="s">
        <v>1592</v>
      </c>
      <c r="D238" s="304">
        <v>15000</v>
      </c>
      <c r="E238" s="336" t="s">
        <v>74</v>
      </c>
      <c r="F238" s="303"/>
      <c r="G238" s="337" t="s">
        <v>1441</v>
      </c>
    </row>
    <row r="239" spans="1:7" s="334" customFormat="1" ht="9.9499999999999993" customHeight="1" x14ac:dyDescent="0.3">
      <c r="A239" s="335">
        <v>236</v>
      </c>
      <c r="B239" s="302">
        <v>45180</v>
      </c>
      <c r="C239" s="303" t="s">
        <v>1593</v>
      </c>
      <c r="D239" s="304">
        <v>80000</v>
      </c>
      <c r="E239" s="336" t="s">
        <v>74</v>
      </c>
      <c r="F239" s="303"/>
      <c r="G239" s="337" t="s">
        <v>1560</v>
      </c>
    </row>
    <row r="240" spans="1:7" s="334" customFormat="1" ht="9.9499999999999993" customHeight="1" x14ac:dyDescent="0.3">
      <c r="A240" s="335">
        <v>237</v>
      </c>
      <c r="B240" s="302">
        <v>45181</v>
      </c>
      <c r="C240" s="303" t="s">
        <v>1594</v>
      </c>
      <c r="D240" s="304">
        <v>490000</v>
      </c>
      <c r="E240" s="336" t="s">
        <v>74</v>
      </c>
      <c r="F240" s="303"/>
      <c r="G240" s="337" t="s">
        <v>1467</v>
      </c>
    </row>
    <row r="241" spans="1:7" s="334" customFormat="1" ht="9.9499999999999993" customHeight="1" x14ac:dyDescent="0.3">
      <c r="A241" s="335">
        <v>238</v>
      </c>
      <c r="B241" s="302">
        <v>45181</v>
      </c>
      <c r="C241" s="303" t="s">
        <v>1594</v>
      </c>
      <c r="D241" s="304">
        <v>490000</v>
      </c>
      <c r="E241" s="336" t="s">
        <v>74</v>
      </c>
      <c r="F241" s="303"/>
      <c r="G241" s="337" t="s">
        <v>1467</v>
      </c>
    </row>
    <row r="242" spans="1:7" s="334" customFormat="1" ht="9.9499999999999993" customHeight="1" x14ac:dyDescent="0.3">
      <c r="A242" s="335">
        <v>239</v>
      </c>
      <c r="B242" s="302">
        <v>45181</v>
      </c>
      <c r="C242" s="303" t="s">
        <v>1594</v>
      </c>
      <c r="D242" s="304">
        <v>220000</v>
      </c>
      <c r="E242" s="336" t="s">
        <v>74</v>
      </c>
      <c r="F242" s="303"/>
      <c r="G242" s="337" t="s">
        <v>1467</v>
      </c>
    </row>
    <row r="243" spans="1:7" s="334" customFormat="1" ht="9.9499999999999993" customHeight="1" x14ac:dyDescent="0.3">
      <c r="A243" s="335">
        <v>240</v>
      </c>
      <c r="B243" s="302">
        <v>45182</v>
      </c>
      <c r="C243" s="303" t="s">
        <v>1595</v>
      </c>
      <c r="D243" s="304">
        <v>80000</v>
      </c>
      <c r="E243" s="336" t="s">
        <v>74</v>
      </c>
      <c r="F243" s="303"/>
      <c r="G243" s="337" t="s">
        <v>1560</v>
      </c>
    </row>
    <row r="244" spans="1:7" s="334" customFormat="1" ht="9.9499999999999993" customHeight="1" x14ac:dyDescent="0.3">
      <c r="A244" s="335">
        <v>241</v>
      </c>
      <c r="B244" s="302">
        <v>45184</v>
      </c>
      <c r="C244" s="303" t="s">
        <v>1596</v>
      </c>
      <c r="D244" s="304">
        <v>650000</v>
      </c>
      <c r="E244" s="336" t="s">
        <v>74</v>
      </c>
      <c r="F244" s="303"/>
      <c r="G244" s="337" t="s">
        <v>1469</v>
      </c>
    </row>
    <row r="245" spans="1:7" s="334" customFormat="1" ht="9.9499999999999993" customHeight="1" x14ac:dyDescent="0.3">
      <c r="A245" s="335">
        <v>242</v>
      </c>
      <c r="B245" s="302">
        <v>45184</v>
      </c>
      <c r="C245" s="303" t="s">
        <v>1597</v>
      </c>
      <c r="D245" s="304">
        <v>80000</v>
      </c>
      <c r="E245" s="336" t="s">
        <v>74</v>
      </c>
      <c r="F245" s="303"/>
      <c r="G245" s="337" t="s">
        <v>1560</v>
      </c>
    </row>
    <row r="246" spans="1:7" s="334" customFormat="1" ht="9.9499999999999993" customHeight="1" x14ac:dyDescent="0.3">
      <c r="A246" s="335">
        <v>243</v>
      </c>
      <c r="B246" s="302">
        <v>45187</v>
      </c>
      <c r="C246" s="303" t="s">
        <v>1598</v>
      </c>
      <c r="D246" s="304">
        <v>80000</v>
      </c>
      <c r="E246" s="336" t="s">
        <v>74</v>
      </c>
      <c r="F246" s="303"/>
      <c r="G246" s="337" t="s">
        <v>1560</v>
      </c>
    </row>
    <row r="247" spans="1:7" s="334" customFormat="1" ht="9.9499999999999993" customHeight="1" x14ac:dyDescent="0.3">
      <c r="A247" s="335">
        <v>244</v>
      </c>
      <c r="B247" s="302">
        <v>45189</v>
      </c>
      <c r="C247" s="303" t="s">
        <v>1434</v>
      </c>
      <c r="D247" s="304">
        <v>120000</v>
      </c>
      <c r="E247" s="336" t="s">
        <v>74</v>
      </c>
      <c r="F247" s="303"/>
      <c r="G247" s="337" t="s">
        <v>173</v>
      </c>
    </row>
    <row r="248" spans="1:7" s="334" customFormat="1" ht="9.9499999999999993" customHeight="1" x14ac:dyDescent="0.3">
      <c r="A248" s="335">
        <v>245</v>
      </c>
      <c r="B248" s="302">
        <v>45189</v>
      </c>
      <c r="C248" s="303" t="s">
        <v>1435</v>
      </c>
      <c r="D248" s="304">
        <v>120000</v>
      </c>
      <c r="E248" s="336" t="s">
        <v>74</v>
      </c>
      <c r="F248" s="303"/>
      <c r="G248" s="337" t="s">
        <v>173</v>
      </c>
    </row>
    <row r="249" spans="1:7" s="334" customFormat="1" ht="9.9499999999999993" customHeight="1" x14ac:dyDescent="0.3">
      <c r="A249" s="335">
        <v>246</v>
      </c>
      <c r="B249" s="302">
        <v>45189</v>
      </c>
      <c r="C249" s="303" t="s">
        <v>1436</v>
      </c>
      <c r="D249" s="304">
        <v>120000</v>
      </c>
      <c r="E249" s="336" t="s">
        <v>74</v>
      </c>
      <c r="F249" s="303"/>
      <c r="G249" s="337" t="s">
        <v>173</v>
      </c>
    </row>
    <row r="250" spans="1:7" s="334" customFormat="1" ht="9.9499999999999993" customHeight="1" x14ac:dyDescent="0.3">
      <c r="A250" s="335">
        <v>247</v>
      </c>
      <c r="B250" s="302">
        <v>45189</v>
      </c>
      <c r="C250" s="303" t="s">
        <v>1558</v>
      </c>
      <c r="D250" s="304">
        <v>120000</v>
      </c>
      <c r="E250" s="336" t="s">
        <v>74</v>
      </c>
      <c r="F250" s="303"/>
      <c r="G250" s="337" t="s">
        <v>173</v>
      </c>
    </row>
    <row r="251" spans="1:7" s="334" customFormat="1" ht="9.9499999999999993" customHeight="1" x14ac:dyDescent="0.3">
      <c r="A251" s="335">
        <v>248</v>
      </c>
      <c r="B251" s="302">
        <v>45189</v>
      </c>
      <c r="C251" s="303" t="s">
        <v>1599</v>
      </c>
      <c r="D251" s="304">
        <v>120000</v>
      </c>
      <c r="E251" s="336" t="s">
        <v>74</v>
      </c>
      <c r="F251" s="303"/>
      <c r="G251" s="337" t="s">
        <v>173</v>
      </c>
    </row>
    <row r="252" spans="1:7" s="334" customFormat="1" ht="9.9499999999999993" customHeight="1" x14ac:dyDescent="0.3">
      <c r="A252" s="335">
        <v>249</v>
      </c>
      <c r="B252" s="302">
        <v>45194</v>
      </c>
      <c r="C252" s="303" t="s">
        <v>182</v>
      </c>
      <c r="D252" s="304">
        <v>239890</v>
      </c>
      <c r="E252" s="336" t="s">
        <v>74</v>
      </c>
      <c r="F252" s="303"/>
      <c r="G252" s="337" t="s">
        <v>171</v>
      </c>
    </row>
    <row r="253" spans="1:7" s="334" customFormat="1" ht="9.9499999999999993" customHeight="1" x14ac:dyDescent="0.3">
      <c r="A253" s="335">
        <v>250</v>
      </c>
      <c r="B253" s="302">
        <v>45194</v>
      </c>
      <c r="C253" s="303" t="s">
        <v>183</v>
      </c>
      <c r="D253" s="304">
        <v>208330</v>
      </c>
      <c r="E253" s="336" t="s">
        <v>74</v>
      </c>
      <c r="F253" s="303"/>
      <c r="G253" s="337" t="s">
        <v>172</v>
      </c>
    </row>
    <row r="254" spans="1:7" s="334" customFormat="1" ht="9.9499999999999993" customHeight="1" x14ac:dyDescent="0.3">
      <c r="A254" s="335">
        <v>251</v>
      </c>
      <c r="B254" s="302">
        <v>45209</v>
      </c>
      <c r="C254" s="303" t="s">
        <v>1600</v>
      </c>
      <c r="D254" s="304">
        <v>58020</v>
      </c>
      <c r="E254" s="336" t="s">
        <v>74</v>
      </c>
      <c r="F254" s="303"/>
      <c r="G254" s="337" t="s">
        <v>1448</v>
      </c>
    </row>
    <row r="255" spans="1:7" s="334" customFormat="1" ht="9.9499999999999993" customHeight="1" x14ac:dyDescent="0.3">
      <c r="A255" s="335">
        <v>252</v>
      </c>
      <c r="B255" s="302">
        <v>45209</v>
      </c>
      <c r="C255" s="303" t="s">
        <v>1601</v>
      </c>
      <c r="D255" s="304">
        <v>58020</v>
      </c>
      <c r="E255" s="336" t="s">
        <v>74</v>
      </c>
      <c r="F255" s="303"/>
      <c r="G255" s="337" t="s">
        <v>1448</v>
      </c>
    </row>
    <row r="256" spans="1:7" s="334" customFormat="1" ht="9.9499999999999993" customHeight="1" x14ac:dyDescent="0.3">
      <c r="A256" s="335">
        <v>253</v>
      </c>
      <c r="B256" s="302">
        <v>45209</v>
      </c>
      <c r="C256" s="303" t="s">
        <v>1602</v>
      </c>
      <c r="D256" s="304">
        <v>58020</v>
      </c>
      <c r="E256" s="336" t="s">
        <v>74</v>
      </c>
      <c r="F256" s="303"/>
      <c r="G256" s="337" t="s">
        <v>1448</v>
      </c>
    </row>
    <row r="257" spans="1:7" s="334" customFormat="1" ht="9.9499999999999993" customHeight="1" x14ac:dyDescent="0.3">
      <c r="A257" s="335">
        <v>254</v>
      </c>
      <c r="B257" s="302">
        <v>45209</v>
      </c>
      <c r="C257" s="303" t="s">
        <v>1603</v>
      </c>
      <c r="D257" s="304">
        <v>58020</v>
      </c>
      <c r="E257" s="336" t="s">
        <v>74</v>
      </c>
      <c r="F257" s="303"/>
      <c r="G257" s="337" t="s">
        <v>1448</v>
      </c>
    </row>
    <row r="258" spans="1:7" s="334" customFormat="1" ht="9.9499999999999993" customHeight="1" x14ac:dyDescent="0.3">
      <c r="A258" s="335">
        <v>255</v>
      </c>
      <c r="B258" s="302">
        <v>45209</v>
      </c>
      <c r="C258" s="303" t="s">
        <v>1604</v>
      </c>
      <c r="D258" s="304">
        <v>38680</v>
      </c>
      <c r="E258" s="336" t="s">
        <v>74</v>
      </c>
      <c r="F258" s="303"/>
      <c r="G258" s="337" t="s">
        <v>1448</v>
      </c>
    </row>
    <row r="259" spans="1:7" s="334" customFormat="1" ht="9.9499999999999993" customHeight="1" x14ac:dyDescent="0.3">
      <c r="A259" s="335">
        <v>256</v>
      </c>
      <c r="B259" s="302">
        <v>45209</v>
      </c>
      <c r="C259" s="303" t="s">
        <v>1605</v>
      </c>
      <c r="D259" s="304">
        <v>58020</v>
      </c>
      <c r="E259" s="336" t="s">
        <v>74</v>
      </c>
      <c r="F259" s="303"/>
      <c r="G259" s="337" t="s">
        <v>1448</v>
      </c>
    </row>
    <row r="260" spans="1:7" s="334" customFormat="1" ht="9.9499999999999993" customHeight="1" x14ac:dyDescent="0.3">
      <c r="A260" s="335">
        <v>257</v>
      </c>
      <c r="B260" s="302">
        <v>45209</v>
      </c>
      <c r="C260" s="303" t="s">
        <v>1606</v>
      </c>
      <c r="D260" s="304">
        <v>1980</v>
      </c>
      <c r="E260" s="336" t="s">
        <v>74</v>
      </c>
      <c r="F260" s="303"/>
      <c r="G260" s="337" t="s">
        <v>1448</v>
      </c>
    </row>
    <row r="261" spans="1:7" s="334" customFormat="1" ht="9.9499999999999993" customHeight="1" x14ac:dyDescent="0.3">
      <c r="A261" s="335">
        <v>258</v>
      </c>
      <c r="B261" s="302">
        <v>45209</v>
      </c>
      <c r="C261" s="303" t="s">
        <v>1607</v>
      </c>
      <c r="D261" s="304">
        <v>1980</v>
      </c>
      <c r="E261" s="336" t="s">
        <v>74</v>
      </c>
      <c r="F261" s="303"/>
      <c r="G261" s="337" t="s">
        <v>1448</v>
      </c>
    </row>
    <row r="262" spans="1:7" s="334" customFormat="1" ht="9.9499999999999993" customHeight="1" x14ac:dyDescent="0.3">
      <c r="A262" s="335">
        <v>259</v>
      </c>
      <c r="B262" s="302">
        <v>45209</v>
      </c>
      <c r="C262" s="303" t="s">
        <v>1608</v>
      </c>
      <c r="D262" s="304">
        <v>1980</v>
      </c>
      <c r="E262" s="336" t="s">
        <v>74</v>
      </c>
      <c r="F262" s="303"/>
      <c r="G262" s="337" t="s">
        <v>1448</v>
      </c>
    </row>
    <row r="263" spans="1:7" s="334" customFormat="1" ht="9.9499999999999993" customHeight="1" x14ac:dyDescent="0.3">
      <c r="A263" s="335">
        <v>260</v>
      </c>
      <c r="B263" s="302">
        <v>45209</v>
      </c>
      <c r="C263" s="303" t="s">
        <v>1609</v>
      </c>
      <c r="D263" s="304">
        <v>1980</v>
      </c>
      <c r="E263" s="336" t="s">
        <v>74</v>
      </c>
      <c r="F263" s="303"/>
      <c r="G263" s="337" t="s">
        <v>1448</v>
      </c>
    </row>
    <row r="264" spans="1:7" s="334" customFormat="1" ht="9.9499999999999993" customHeight="1" x14ac:dyDescent="0.3">
      <c r="A264" s="335">
        <v>261</v>
      </c>
      <c r="B264" s="302">
        <v>45209</v>
      </c>
      <c r="C264" s="303" t="s">
        <v>1610</v>
      </c>
      <c r="D264" s="304">
        <v>1320</v>
      </c>
      <c r="E264" s="336" t="s">
        <v>74</v>
      </c>
      <c r="F264" s="303"/>
      <c r="G264" s="337" t="s">
        <v>1448</v>
      </c>
    </row>
    <row r="265" spans="1:7" s="334" customFormat="1" ht="9.9499999999999993" customHeight="1" x14ac:dyDescent="0.3">
      <c r="A265" s="335">
        <v>262</v>
      </c>
      <c r="B265" s="302">
        <v>45209</v>
      </c>
      <c r="C265" s="303" t="s">
        <v>1611</v>
      </c>
      <c r="D265" s="304">
        <v>1980</v>
      </c>
      <c r="E265" s="336" t="s">
        <v>74</v>
      </c>
      <c r="F265" s="303"/>
      <c r="G265" s="337" t="s">
        <v>1448</v>
      </c>
    </row>
    <row r="266" spans="1:7" s="334" customFormat="1" ht="9.9499999999999993" customHeight="1" x14ac:dyDescent="0.3">
      <c r="A266" s="335">
        <v>263</v>
      </c>
      <c r="B266" s="302">
        <v>45209</v>
      </c>
      <c r="C266" s="303" t="s">
        <v>1612</v>
      </c>
      <c r="D266" s="304">
        <v>261090</v>
      </c>
      <c r="E266" s="336" t="s">
        <v>74</v>
      </c>
      <c r="F266" s="303"/>
      <c r="G266" s="337" t="s">
        <v>1441</v>
      </c>
    </row>
    <row r="267" spans="1:7" s="334" customFormat="1" ht="9.9499999999999993" customHeight="1" x14ac:dyDescent="0.3">
      <c r="A267" s="335">
        <v>264</v>
      </c>
      <c r="B267" s="302">
        <v>45209</v>
      </c>
      <c r="C267" s="303" t="s">
        <v>1613</v>
      </c>
      <c r="D267" s="304">
        <v>8910</v>
      </c>
      <c r="E267" s="336" t="s">
        <v>74</v>
      </c>
      <c r="F267" s="303"/>
      <c r="G267" s="337" t="s">
        <v>1441</v>
      </c>
    </row>
    <row r="268" spans="1:7" s="334" customFormat="1" ht="9.9499999999999993" customHeight="1" x14ac:dyDescent="0.3">
      <c r="A268" s="335">
        <v>265</v>
      </c>
      <c r="B268" s="302">
        <v>45209</v>
      </c>
      <c r="C268" s="303" t="s">
        <v>1614</v>
      </c>
      <c r="D268" s="304">
        <v>203070</v>
      </c>
      <c r="E268" s="336" t="s">
        <v>74</v>
      </c>
      <c r="F268" s="303"/>
      <c r="G268" s="337" t="s">
        <v>1441</v>
      </c>
    </row>
    <row r="269" spans="1:7" s="334" customFormat="1" ht="9.9499999999999993" customHeight="1" x14ac:dyDescent="0.3">
      <c r="A269" s="335">
        <v>266</v>
      </c>
      <c r="B269" s="302">
        <v>45209</v>
      </c>
      <c r="C269" s="303" t="s">
        <v>1615</v>
      </c>
      <c r="D269" s="304">
        <v>6930</v>
      </c>
      <c r="E269" s="336" t="s">
        <v>74</v>
      </c>
      <c r="F269" s="303"/>
      <c r="G269" s="337" t="s">
        <v>1441</v>
      </c>
    </row>
    <row r="270" spans="1:7" s="334" customFormat="1" ht="9.9499999999999993" customHeight="1" x14ac:dyDescent="0.3">
      <c r="A270" s="335">
        <v>267</v>
      </c>
      <c r="B270" s="302">
        <v>45209</v>
      </c>
      <c r="C270" s="303" t="s">
        <v>1616</v>
      </c>
      <c r="D270" s="304">
        <v>377130</v>
      </c>
      <c r="E270" s="336" t="s">
        <v>74</v>
      </c>
      <c r="F270" s="303"/>
      <c r="G270" s="337" t="s">
        <v>1441</v>
      </c>
    </row>
    <row r="271" spans="1:7" s="334" customFormat="1" ht="9.9499999999999993" customHeight="1" x14ac:dyDescent="0.3">
      <c r="A271" s="335">
        <v>268</v>
      </c>
      <c r="B271" s="302">
        <v>45209</v>
      </c>
      <c r="C271" s="303" t="s">
        <v>1617</v>
      </c>
      <c r="D271" s="304">
        <v>12870</v>
      </c>
      <c r="E271" s="336" t="s">
        <v>74</v>
      </c>
      <c r="F271" s="303"/>
      <c r="G271" s="337" t="s">
        <v>1441</v>
      </c>
    </row>
    <row r="272" spans="1:7" s="334" customFormat="1" ht="9.9499999999999993" customHeight="1" x14ac:dyDescent="0.3">
      <c r="A272" s="335">
        <v>269</v>
      </c>
      <c r="B272" s="302">
        <v>45209</v>
      </c>
      <c r="C272" s="303" t="s">
        <v>1618</v>
      </c>
      <c r="D272" s="304">
        <v>116040</v>
      </c>
      <c r="E272" s="336" t="s">
        <v>74</v>
      </c>
      <c r="F272" s="303"/>
      <c r="G272" s="337" t="s">
        <v>1441</v>
      </c>
    </row>
    <row r="273" spans="1:7" s="334" customFormat="1" ht="9.9499999999999993" customHeight="1" x14ac:dyDescent="0.3">
      <c r="A273" s="335">
        <v>270</v>
      </c>
      <c r="B273" s="302">
        <v>45209</v>
      </c>
      <c r="C273" s="303" t="s">
        <v>1619</v>
      </c>
      <c r="D273" s="304">
        <v>3960</v>
      </c>
      <c r="E273" s="336" t="s">
        <v>74</v>
      </c>
      <c r="F273" s="303"/>
      <c r="G273" s="337" t="s">
        <v>1441</v>
      </c>
    </row>
    <row r="274" spans="1:7" s="334" customFormat="1" ht="9.9499999999999993" customHeight="1" x14ac:dyDescent="0.3">
      <c r="A274" s="335">
        <v>271</v>
      </c>
      <c r="B274" s="302">
        <v>45209</v>
      </c>
      <c r="C274" s="303" t="s">
        <v>1620</v>
      </c>
      <c r="D274" s="304">
        <v>522180</v>
      </c>
      <c r="E274" s="336" t="s">
        <v>74</v>
      </c>
      <c r="F274" s="303"/>
      <c r="G274" s="337" t="s">
        <v>1441</v>
      </c>
    </row>
    <row r="275" spans="1:7" s="334" customFormat="1" ht="9.9499999999999993" customHeight="1" x14ac:dyDescent="0.3">
      <c r="A275" s="335">
        <v>272</v>
      </c>
      <c r="B275" s="302">
        <v>45209</v>
      </c>
      <c r="C275" s="303" t="s">
        <v>1621</v>
      </c>
      <c r="D275" s="304">
        <v>17820</v>
      </c>
      <c r="E275" s="336" t="s">
        <v>74</v>
      </c>
      <c r="F275" s="303"/>
      <c r="G275" s="337" t="s">
        <v>1441</v>
      </c>
    </row>
    <row r="276" spans="1:7" s="334" customFormat="1" ht="9.9499999999999993" customHeight="1" x14ac:dyDescent="0.3">
      <c r="A276" s="335">
        <v>273</v>
      </c>
      <c r="B276" s="302">
        <v>45209</v>
      </c>
      <c r="C276" s="303" t="s">
        <v>1622</v>
      </c>
      <c r="D276" s="304">
        <v>58020</v>
      </c>
      <c r="E276" s="336" t="s">
        <v>74</v>
      </c>
      <c r="F276" s="303"/>
      <c r="G276" s="337" t="s">
        <v>1441</v>
      </c>
    </row>
    <row r="277" spans="1:7" s="334" customFormat="1" ht="9.9499999999999993" customHeight="1" x14ac:dyDescent="0.3">
      <c r="A277" s="335">
        <v>274</v>
      </c>
      <c r="B277" s="302">
        <v>45209</v>
      </c>
      <c r="C277" s="303" t="s">
        <v>1623</v>
      </c>
      <c r="D277" s="304">
        <v>1980</v>
      </c>
      <c r="E277" s="336" t="s">
        <v>74</v>
      </c>
      <c r="F277" s="303"/>
      <c r="G277" s="337" t="s">
        <v>1441</v>
      </c>
    </row>
    <row r="278" spans="1:7" s="334" customFormat="1" ht="9.9499999999999993" customHeight="1" x14ac:dyDescent="0.3">
      <c r="A278" s="335">
        <v>275</v>
      </c>
      <c r="B278" s="302">
        <v>45209</v>
      </c>
      <c r="C278" s="303" t="s">
        <v>1624</v>
      </c>
      <c r="D278" s="304">
        <v>203070</v>
      </c>
      <c r="E278" s="336" t="s">
        <v>74</v>
      </c>
      <c r="F278" s="303"/>
      <c r="G278" s="337" t="s">
        <v>1441</v>
      </c>
    </row>
    <row r="279" spans="1:7" s="334" customFormat="1" ht="9.9499999999999993" customHeight="1" x14ac:dyDescent="0.3">
      <c r="A279" s="335">
        <v>276</v>
      </c>
      <c r="B279" s="302">
        <v>45209</v>
      </c>
      <c r="C279" s="303" t="s">
        <v>1625</v>
      </c>
      <c r="D279" s="304">
        <v>6930</v>
      </c>
      <c r="E279" s="336" t="s">
        <v>74</v>
      </c>
      <c r="F279" s="303"/>
      <c r="G279" s="337" t="s">
        <v>1441</v>
      </c>
    </row>
    <row r="280" spans="1:7" s="334" customFormat="1" ht="9.9499999999999993" customHeight="1" x14ac:dyDescent="0.3">
      <c r="A280" s="335">
        <v>277</v>
      </c>
      <c r="B280" s="302">
        <v>45209</v>
      </c>
      <c r="C280" s="303" t="s">
        <v>1626</v>
      </c>
      <c r="D280" s="304">
        <v>203070</v>
      </c>
      <c r="E280" s="336" t="s">
        <v>74</v>
      </c>
      <c r="F280" s="303"/>
      <c r="G280" s="337" t="s">
        <v>1441</v>
      </c>
    </row>
    <row r="281" spans="1:7" s="334" customFormat="1" ht="9.9499999999999993" customHeight="1" x14ac:dyDescent="0.3">
      <c r="A281" s="335">
        <v>278</v>
      </c>
      <c r="B281" s="302">
        <v>45209</v>
      </c>
      <c r="C281" s="303" t="s">
        <v>1627</v>
      </c>
      <c r="D281" s="304">
        <v>6930</v>
      </c>
      <c r="E281" s="336" t="s">
        <v>74</v>
      </c>
      <c r="F281" s="303"/>
      <c r="G281" s="337" t="s">
        <v>1441</v>
      </c>
    </row>
    <row r="282" spans="1:7" s="334" customFormat="1" ht="9.9499999999999993" customHeight="1" x14ac:dyDescent="0.3">
      <c r="A282" s="335">
        <v>279</v>
      </c>
      <c r="B282" s="302">
        <v>45209</v>
      </c>
      <c r="C282" s="303" t="s">
        <v>1628</v>
      </c>
      <c r="D282" s="304">
        <v>87030</v>
      </c>
      <c r="E282" s="336" t="s">
        <v>74</v>
      </c>
      <c r="F282" s="303"/>
      <c r="G282" s="337" t="s">
        <v>1441</v>
      </c>
    </row>
    <row r="283" spans="1:7" s="334" customFormat="1" ht="9.9499999999999993" customHeight="1" x14ac:dyDescent="0.3">
      <c r="A283" s="335">
        <v>280</v>
      </c>
      <c r="B283" s="302">
        <v>45209</v>
      </c>
      <c r="C283" s="303" t="s">
        <v>1629</v>
      </c>
      <c r="D283" s="304">
        <v>2970</v>
      </c>
      <c r="E283" s="336" t="s">
        <v>74</v>
      </c>
      <c r="F283" s="303"/>
      <c r="G283" s="337" t="s">
        <v>1441</v>
      </c>
    </row>
    <row r="284" spans="1:7" s="334" customFormat="1" ht="9.9499999999999993" customHeight="1" x14ac:dyDescent="0.3">
      <c r="A284" s="335">
        <v>281</v>
      </c>
      <c r="B284" s="302">
        <v>45212</v>
      </c>
      <c r="C284" s="303" t="s">
        <v>1630</v>
      </c>
      <c r="D284" s="304">
        <v>650000</v>
      </c>
      <c r="E284" s="336" t="s">
        <v>74</v>
      </c>
      <c r="F284" s="303"/>
      <c r="G284" s="337" t="s">
        <v>1469</v>
      </c>
    </row>
    <row r="285" spans="1:7" s="334" customFormat="1" ht="9.9499999999999993" customHeight="1" x14ac:dyDescent="0.3">
      <c r="A285" s="335">
        <v>282</v>
      </c>
      <c r="B285" s="302">
        <v>45212</v>
      </c>
      <c r="C285" s="303" t="s">
        <v>1631</v>
      </c>
      <c r="D285" s="304">
        <v>629000</v>
      </c>
      <c r="E285" s="336" t="s">
        <v>74</v>
      </c>
      <c r="F285" s="303"/>
      <c r="G285" s="337" t="s">
        <v>1467</v>
      </c>
    </row>
    <row r="286" spans="1:7" s="334" customFormat="1" ht="9.9499999999999993" customHeight="1" x14ac:dyDescent="0.3">
      <c r="A286" s="335">
        <v>283</v>
      </c>
      <c r="B286" s="302">
        <v>45212</v>
      </c>
      <c r="C286" s="303" t="s">
        <v>1632</v>
      </c>
      <c r="D286" s="304">
        <v>450000</v>
      </c>
      <c r="E286" s="336" t="s">
        <v>74</v>
      </c>
      <c r="F286" s="303"/>
      <c r="G286" s="337" t="s">
        <v>1467</v>
      </c>
    </row>
    <row r="287" spans="1:7" s="334" customFormat="1" ht="9.9499999999999993" customHeight="1" x14ac:dyDescent="0.3">
      <c r="A287" s="335">
        <v>284</v>
      </c>
      <c r="B287" s="302">
        <v>45212</v>
      </c>
      <c r="C287" s="303" t="s">
        <v>1633</v>
      </c>
      <c r="D287" s="304">
        <v>450000</v>
      </c>
      <c r="E287" s="336" t="s">
        <v>74</v>
      </c>
      <c r="F287" s="303"/>
      <c r="G287" s="337" t="s">
        <v>1467</v>
      </c>
    </row>
    <row r="288" spans="1:7" s="334" customFormat="1" ht="9.9499999999999993" customHeight="1" x14ac:dyDescent="0.3">
      <c r="A288" s="335">
        <v>285</v>
      </c>
      <c r="B288" s="302">
        <v>45212</v>
      </c>
      <c r="C288" s="303" t="s">
        <v>1634</v>
      </c>
      <c r="D288" s="304">
        <v>450000</v>
      </c>
      <c r="E288" s="336" t="s">
        <v>74</v>
      </c>
      <c r="F288" s="303"/>
      <c r="G288" s="337" t="s">
        <v>1467</v>
      </c>
    </row>
    <row r="289" spans="1:7" s="334" customFormat="1" ht="9.9499999999999993" customHeight="1" x14ac:dyDescent="0.3">
      <c r="A289" s="335">
        <v>286</v>
      </c>
      <c r="B289" s="302">
        <v>45212</v>
      </c>
      <c r="C289" s="303" t="s">
        <v>1635</v>
      </c>
      <c r="D289" s="304">
        <v>450000</v>
      </c>
      <c r="E289" s="336" t="s">
        <v>74</v>
      </c>
      <c r="F289" s="303"/>
      <c r="G289" s="337" t="s">
        <v>1467</v>
      </c>
    </row>
    <row r="290" spans="1:7" s="334" customFormat="1" ht="9.9499999999999993" customHeight="1" x14ac:dyDescent="0.3">
      <c r="A290" s="335">
        <v>287</v>
      </c>
      <c r="B290" s="302">
        <v>45218</v>
      </c>
      <c r="C290" s="303" t="s">
        <v>1434</v>
      </c>
      <c r="D290" s="304">
        <v>120000</v>
      </c>
      <c r="E290" s="336" t="s">
        <v>74</v>
      </c>
      <c r="F290" s="303"/>
      <c r="G290" s="337" t="s">
        <v>173</v>
      </c>
    </row>
    <row r="291" spans="1:7" s="334" customFormat="1" ht="9.9499999999999993" customHeight="1" x14ac:dyDescent="0.3">
      <c r="A291" s="335">
        <v>288</v>
      </c>
      <c r="B291" s="302">
        <v>45218</v>
      </c>
      <c r="C291" s="303" t="s">
        <v>1435</v>
      </c>
      <c r="D291" s="304">
        <v>120000</v>
      </c>
      <c r="E291" s="336" t="s">
        <v>74</v>
      </c>
      <c r="F291" s="303"/>
      <c r="G291" s="337" t="s">
        <v>173</v>
      </c>
    </row>
    <row r="292" spans="1:7" s="334" customFormat="1" ht="9.9499999999999993" customHeight="1" x14ac:dyDescent="0.3">
      <c r="A292" s="335">
        <v>289</v>
      </c>
      <c r="B292" s="302">
        <v>45218</v>
      </c>
      <c r="C292" s="303" t="s">
        <v>1436</v>
      </c>
      <c r="D292" s="304">
        <v>120000</v>
      </c>
      <c r="E292" s="336" t="s">
        <v>74</v>
      </c>
      <c r="F292" s="303"/>
      <c r="G292" s="337" t="s">
        <v>173</v>
      </c>
    </row>
    <row r="293" spans="1:7" s="334" customFormat="1" ht="9.9499999999999993" customHeight="1" x14ac:dyDescent="0.3">
      <c r="A293" s="335">
        <v>290</v>
      </c>
      <c r="B293" s="302">
        <v>45218</v>
      </c>
      <c r="C293" s="303" t="s">
        <v>1558</v>
      </c>
      <c r="D293" s="304">
        <v>120000</v>
      </c>
      <c r="E293" s="336" t="s">
        <v>74</v>
      </c>
      <c r="F293" s="303"/>
      <c r="G293" s="337" t="s">
        <v>173</v>
      </c>
    </row>
    <row r="294" spans="1:7" s="334" customFormat="1" ht="9.9499999999999993" customHeight="1" x14ac:dyDescent="0.3">
      <c r="A294" s="335">
        <v>291</v>
      </c>
      <c r="B294" s="302">
        <v>45218</v>
      </c>
      <c r="C294" s="303" t="s">
        <v>1557</v>
      </c>
      <c r="D294" s="304">
        <v>120000</v>
      </c>
      <c r="E294" s="336" t="s">
        <v>74</v>
      </c>
      <c r="F294" s="303"/>
      <c r="G294" s="337" t="s">
        <v>173</v>
      </c>
    </row>
    <row r="295" spans="1:7" s="334" customFormat="1" ht="9.9499999999999993" customHeight="1" x14ac:dyDescent="0.3">
      <c r="A295" s="335">
        <v>292</v>
      </c>
      <c r="B295" s="302">
        <v>45224</v>
      </c>
      <c r="C295" s="303" t="s">
        <v>184</v>
      </c>
      <c r="D295" s="304">
        <v>239890</v>
      </c>
      <c r="E295" s="336" t="s">
        <v>74</v>
      </c>
      <c r="F295" s="303"/>
      <c r="G295" s="337" t="s">
        <v>171</v>
      </c>
    </row>
    <row r="296" spans="1:7" s="334" customFormat="1" ht="9.9499999999999993" customHeight="1" x14ac:dyDescent="0.3">
      <c r="A296" s="335">
        <v>293</v>
      </c>
      <c r="B296" s="302">
        <v>45224</v>
      </c>
      <c r="C296" s="303" t="s">
        <v>185</v>
      </c>
      <c r="D296" s="304">
        <v>19530</v>
      </c>
      <c r="E296" s="336" t="s">
        <v>74</v>
      </c>
      <c r="F296" s="303"/>
      <c r="G296" s="337" t="s">
        <v>172</v>
      </c>
    </row>
    <row r="297" spans="1:7" s="334" customFormat="1" ht="9.9499999999999993" customHeight="1" x14ac:dyDescent="0.3">
      <c r="A297" s="335">
        <v>294</v>
      </c>
      <c r="B297" s="302">
        <v>45224</v>
      </c>
      <c r="C297" s="303" t="s">
        <v>185</v>
      </c>
      <c r="D297" s="304">
        <v>188800</v>
      </c>
      <c r="E297" s="336" t="s">
        <v>74</v>
      </c>
      <c r="F297" s="303"/>
      <c r="G297" s="337" t="s">
        <v>172</v>
      </c>
    </row>
    <row r="298" spans="1:7" s="334" customFormat="1" ht="9.9499999999999993" customHeight="1" x14ac:dyDescent="0.3">
      <c r="A298" s="335">
        <v>295</v>
      </c>
      <c r="B298" s="302">
        <v>45233</v>
      </c>
      <c r="C298" s="303" t="s">
        <v>1636</v>
      </c>
      <c r="D298" s="304">
        <v>715000</v>
      </c>
      <c r="E298" s="336" t="s">
        <v>74</v>
      </c>
      <c r="F298" s="303"/>
      <c r="G298" s="337" t="s">
        <v>1441</v>
      </c>
    </row>
    <row r="299" spans="1:7" s="334" customFormat="1" ht="9.9499999999999993" customHeight="1" x14ac:dyDescent="0.3">
      <c r="A299" s="335">
        <v>296</v>
      </c>
      <c r="B299" s="302">
        <v>45238</v>
      </c>
      <c r="C299" s="303" t="s">
        <v>1637</v>
      </c>
      <c r="D299" s="304">
        <v>16000</v>
      </c>
      <c r="E299" s="336" t="s">
        <v>74</v>
      </c>
      <c r="F299" s="303"/>
      <c r="G299" s="337" t="s">
        <v>1441</v>
      </c>
    </row>
    <row r="300" spans="1:7" s="334" customFormat="1" ht="9.9499999999999993" customHeight="1" x14ac:dyDescent="0.3">
      <c r="A300" s="335">
        <v>297</v>
      </c>
      <c r="B300" s="302">
        <v>45238</v>
      </c>
      <c r="C300" s="303" t="s">
        <v>1638</v>
      </c>
      <c r="D300" s="304">
        <v>233600</v>
      </c>
      <c r="E300" s="336" t="s">
        <v>74</v>
      </c>
      <c r="F300" s="303"/>
      <c r="G300" s="337" t="s">
        <v>1441</v>
      </c>
    </row>
    <row r="301" spans="1:7" s="334" customFormat="1" ht="9.9499999999999993" customHeight="1" x14ac:dyDescent="0.3">
      <c r="A301" s="335">
        <v>298</v>
      </c>
      <c r="B301" s="302">
        <v>45238</v>
      </c>
      <c r="C301" s="303" t="s">
        <v>1638</v>
      </c>
      <c r="D301" s="304">
        <v>134400</v>
      </c>
      <c r="E301" s="336" t="s">
        <v>74</v>
      </c>
      <c r="F301" s="303"/>
      <c r="G301" s="337" t="s">
        <v>1441</v>
      </c>
    </row>
    <row r="302" spans="1:7" s="334" customFormat="1" ht="9.9499999999999993" customHeight="1" x14ac:dyDescent="0.3">
      <c r="A302" s="335">
        <v>299</v>
      </c>
      <c r="B302" s="302">
        <v>45240</v>
      </c>
      <c r="C302" s="303" t="s">
        <v>1639</v>
      </c>
      <c r="D302" s="304">
        <v>58020</v>
      </c>
      <c r="E302" s="336" t="s">
        <v>74</v>
      </c>
      <c r="F302" s="303"/>
      <c r="G302" s="337" t="s">
        <v>1448</v>
      </c>
    </row>
    <row r="303" spans="1:7" s="334" customFormat="1" ht="9.9499999999999993" customHeight="1" x14ac:dyDescent="0.3">
      <c r="A303" s="335">
        <v>300</v>
      </c>
      <c r="B303" s="302">
        <v>45240</v>
      </c>
      <c r="C303" s="303" t="s">
        <v>1640</v>
      </c>
      <c r="D303" s="304">
        <v>58020</v>
      </c>
      <c r="E303" s="336" t="s">
        <v>74</v>
      </c>
      <c r="F303" s="303"/>
      <c r="G303" s="337" t="s">
        <v>1448</v>
      </c>
    </row>
    <row r="304" spans="1:7" s="334" customFormat="1" ht="9.9499999999999993" customHeight="1" x14ac:dyDescent="0.3">
      <c r="A304" s="335">
        <v>301</v>
      </c>
      <c r="B304" s="302">
        <v>45240</v>
      </c>
      <c r="C304" s="303" t="s">
        <v>1641</v>
      </c>
      <c r="D304" s="304">
        <v>58020</v>
      </c>
      <c r="E304" s="336" t="s">
        <v>74</v>
      </c>
      <c r="F304" s="303"/>
      <c r="G304" s="337" t="s">
        <v>1448</v>
      </c>
    </row>
    <row r="305" spans="1:7" s="334" customFormat="1" ht="9.9499999999999993" customHeight="1" x14ac:dyDescent="0.3">
      <c r="A305" s="335">
        <v>302</v>
      </c>
      <c r="B305" s="302">
        <v>45240</v>
      </c>
      <c r="C305" s="303" t="s">
        <v>1642</v>
      </c>
      <c r="D305" s="304">
        <v>58020</v>
      </c>
      <c r="E305" s="336" t="s">
        <v>74</v>
      </c>
      <c r="F305" s="303"/>
      <c r="G305" s="337" t="s">
        <v>1448</v>
      </c>
    </row>
    <row r="306" spans="1:7" s="334" customFormat="1" ht="9.9499999999999993" customHeight="1" x14ac:dyDescent="0.3">
      <c r="A306" s="335">
        <v>303</v>
      </c>
      <c r="B306" s="302">
        <v>45240</v>
      </c>
      <c r="C306" s="303" t="s">
        <v>1643</v>
      </c>
      <c r="D306" s="304">
        <v>38680</v>
      </c>
      <c r="E306" s="336" t="s">
        <v>74</v>
      </c>
      <c r="F306" s="303"/>
      <c r="G306" s="337" t="s">
        <v>1448</v>
      </c>
    </row>
    <row r="307" spans="1:7" s="334" customFormat="1" ht="9.9499999999999993" customHeight="1" x14ac:dyDescent="0.3">
      <c r="A307" s="335">
        <v>304</v>
      </c>
      <c r="B307" s="302">
        <v>45240</v>
      </c>
      <c r="C307" s="303" t="s">
        <v>1644</v>
      </c>
      <c r="D307" s="304">
        <v>38680</v>
      </c>
      <c r="E307" s="336" t="s">
        <v>74</v>
      </c>
      <c r="F307" s="303"/>
      <c r="G307" s="337" t="s">
        <v>1448</v>
      </c>
    </row>
    <row r="308" spans="1:7" s="334" customFormat="1" ht="9.9499999999999993" customHeight="1" x14ac:dyDescent="0.3">
      <c r="A308" s="335">
        <v>305</v>
      </c>
      <c r="B308" s="302">
        <v>45240</v>
      </c>
      <c r="C308" s="303" t="s">
        <v>1645</v>
      </c>
      <c r="D308" s="304">
        <v>1980</v>
      </c>
      <c r="E308" s="336" t="s">
        <v>74</v>
      </c>
      <c r="F308" s="303"/>
      <c r="G308" s="337" t="s">
        <v>1448</v>
      </c>
    </row>
    <row r="309" spans="1:7" s="334" customFormat="1" ht="9.9499999999999993" customHeight="1" x14ac:dyDescent="0.3">
      <c r="A309" s="335">
        <v>306</v>
      </c>
      <c r="B309" s="302">
        <v>45240</v>
      </c>
      <c r="C309" s="303" t="s">
        <v>1646</v>
      </c>
      <c r="D309" s="304">
        <v>1980</v>
      </c>
      <c r="E309" s="336" t="s">
        <v>74</v>
      </c>
      <c r="F309" s="303"/>
      <c r="G309" s="337" t="s">
        <v>1448</v>
      </c>
    </row>
    <row r="310" spans="1:7" s="334" customFormat="1" ht="9.9499999999999993" customHeight="1" x14ac:dyDescent="0.3">
      <c r="A310" s="335">
        <v>307</v>
      </c>
      <c r="B310" s="302">
        <v>45240</v>
      </c>
      <c r="C310" s="303" t="s">
        <v>1647</v>
      </c>
      <c r="D310" s="304">
        <v>1980</v>
      </c>
      <c r="E310" s="336" t="s">
        <v>74</v>
      </c>
      <c r="F310" s="303"/>
      <c r="G310" s="337" t="s">
        <v>1448</v>
      </c>
    </row>
    <row r="311" spans="1:7" s="334" customFormat="1" ht="9.9499999999999993" customHeight="1" x14ac:dyDescent="0.3">
      <c r="A311" s="335">
        <v>308</v>
      </c>
      <c r="B311" s="302">
        <v>45240</v>
      </c>
      <c r="C311" s="303" t="s">
        <v>1648</v>
      </c>
      <c r="D311" s="304">
        <v>1980</v>
      </c>
      <c r="E311" s="336" t="s">
        <v>74</v>
      </c>
      <c r="F311" s="303"/>
      <c r="G311" s="337" t="s">
        <v>1448</v>
      </c>
    </row>
    <row r="312" spans="1:7" s="334" customFormat="1" ht="9.9499999999999993" customHeight="1" x14ac:dyDescent="0.3">
      <c r="A312" s="335">
        <v>309</v>
      </c>
      <c r="B312" s="302">
        <v>45240</v>
      </c>
      <c r="C312" s="303" t="s">
        <v>1649</v>
      </c>
      <c r="D312" s="304">
        <v>1320</v>
      </c>
      <c r="E312" s="336" t="s">
        <v>74</v>
      </c>
      <c r="F312" s="303"/>
      <c r="G312" s="337" t="s">
        <v>1448</v>
      </c>
    </row>
    <row r="313" spans="1:7" s="334" customFormat="1" ht="9.9499999999999993" customHeight="1" x14ac:dyDescent="0.3">
      <c r="A313" s="335">
        <v>310</v>
      </c>
      <c r="B313" s="302">
        <v>45240</v>
      </c>
      <c r="C313" s="303" t="s">
        <v>1650</v>
      </c>
      <c r="D313" s="304">
        <v>1320</v>
      </c>
      <c r="E313" s="336" t="s">
        <v>74</v>
      </c>
      <c r="F313" s="303"/>
      <c r="G313" s="337" t="s">
        <v>1448</v>
      </c>
    </row>
    <row r="314" spans="1:7" s="334" customFormat="1" ht="9.9499999999999993" customHeight="1" x14ac:dyDescent="0.3">
      <c r="A314" s="335">
        <v>311</v>
      </c>
      <c r="B314" s="302">
        <v>45240</v>
      </c>
      <c r="C314" s="303" t="s">
        <v>1651</v>
      </c>
      <c r="D314" s="304">
        <v>232080</v>
      </c>
      <c r="E314" s="336" t="s">
        <v>74</v>
      </c>
      <c r="F314" s="303"/>
      <c r="G314" s="337" t="s">
        <v>1441</v>
      </c>
    </row>
    <row r="315" spans="1:7" s="334" customFormat="1" ht="9.9499999999999993" customHeight="1" x14ac:dyDescent="0.3">
      <c r="A315" s="335">
        <v>312</v>
      </c>
      <c r="B315" s="302">
        <v>45240</v>
      </c>
      <c r="C315" s="303" t="s">
        <v>1652</v>
      </c>
      <c r="D315" s="304">
        <v>7920</v>
      </c>
      <c r="E315" s="336" t="s">
        <v>74</v>
      </c>
      <c r="F315" s="303"/>
      <c r="G315" s="337" t="s">
        <v>1441</v>
      </c>
    </row>
    <row r="316" spans="1:7" s="334" customFormat="1" ht="9.9499999999999993" customHeight="1" x14ac:dyDescent="0.3">
      <c r="A316" s="335">
        <v>313</v>
      </c>
      <c r="B316" s="302">
        <v>45240</v>
      </c>
      <c r="C316" s="303" t="s">
        <v>1653</v>
      </c>
      <c r="D316" s="304">
        <v>203070</v>
      </c>
      <c r="E316" s="336" t="s">
        <v>74</v>
      </c>
      <c r="F316" s="303"/>
      <c r="G316" s="337" t="s">
        <v>1441</v>
      </c>
    </row>
    <row r="317" spans="1:7" s="334" customFormat="1" ht="9.9499999999999993" customHeight="1" x14ac:dyDescent="0.3">
      <c r="A317" s="335">
        <v>314</v>
      </c>
      <c r="B317" s="302">
        <v>45240</v>
      </c>
      <c r="C317" s="303" t="s">
        <v>1654</v>
      </c>
      <c r="D317" s="304">
        <v>6930</v>
      </c>
      <c r="E317" s="336" t="s">
        <v>74</v>
      </c>
      <c r="F317" s="303"/>
      <c r="G317" s="337" t="s">
        <v>1441</v>
      </c>
    </row>
    <row r="318" spans="1:7" s="334" customFormat="1" ht="9.9499999999999993" customHeight="1" x14ac:dyDescent="0.3">
      <c r="A318" s="335">
        <v>315</v>
      </c>
      <c r="B318" s="302">
        <v>45240</v>
      </c>
      <c r="C318" s="303" t="s">
        <v>1655</v>
      </c>
      <c r="D318" s="304">
        <v>319110</v>
      </c>
      <c r="E318" s="336" t="s">
        <v>74</v>
      </c>
      <c r="F318" s="303"/>
      <c r="G318" s="337" t="s">
        <v>1441</v>
      </c>
    </row>
    <row r="319" spans="1:7" s="334" customFormat="1" ht="9.9499999999999993" customHeight="1" x14ac:dyDescent="0.3">
      <c r="A319" s="335">
        <v>316</v>
      </c>
      <c r="B319" s="302">
        <v>45240</v>
      </c>
      <c r="C319" s="303" t="s">
        <v>1656</v>
      </c>
      <c r="D319" s="304">
        <v>10890</v>
      </c>
      <c r="E319" s="336" t="s">
        <v>74</v>
      </c>
      <c r="F319" s="303"/>
      <c r="G319" s="337" t="s">
        <v>1441</v>
      </c>
    </row>
    <row r="320" spans="1:7" s="334" customFormat="1" ht="9.9499999999999993" customHeight="1" x14ac:dyDescent="0.3">
      <c r="A320" s="335">
        <v>317</v>
      </c>
      <c r="B320" s="302">
        <v>45240</v>
      </c>
      <c r="C320" s="303" t="s">
        <v>1657</v>
      </c>
      <c r="D320" s="304">
        <v>232080</v>
      </c>
      <c r="E320" s="336" t="s">
        <v>74</v>
      </c>
      <c r="F320" s="303"/>
      <c r="G320" s="337" t="s">
        <v>1441</v>
      </c>
    </row>
    <row r="321" spans="1:7" s="334" customFormat="1" ht="9.9499999999999993" customHeight="1" x14ac:dyDescent="0.3">
      <c r="A321" s="335">
        <v>318</v>
      </c>
      <c r="B321" s="302">
        <v>45240</v>
      </c>
      <c r="C321" s="303" t="s">
        <v>1658</v>
      </c>
      <c r="D321" s="304">
        <v>7920</v>
      </c>
      <c r="E321" s="336" t="s">
        <v>74</v>
      </c>
      <c r="F321" s="303"/>
      <c r="G321" s="337" t="s">
        <v>1441</v>
      </c>
    </row>
    <row r="322" spans="1:7" s="334" customFormat="1" ht="9.9499999999999993" customHeight="1" x14ac:dyDescent="0.3">
      <c r="A322" s="335">
        <v>319</v>
      </c>
      <c r="B322" s="302">
        <v>45240</v>
      </c>
      <c r="C322" s="303" t="s">
        <v>1659</v>
      </c>
      <c r="D322" s="304">
        <v>232080</v>
      </c>
      <c r="E322" s="336" t="s">
        <v>74</v>
      </c>
      <c r="F322" s="303"/>
      <c r="G322" s="337" t="s">
        <v>1441</v>
      </c>
    </row>
    <row r="323" spans="1:7" s="334" customFormat="1" ht="9.9499999999999993" customHeight="1" x14ac:dyDescent="0.3">
      <c r="A323" s="335">
        <v>320</v>
      </c>
      <c r="B323" s="302">
        <v>45240</v>
      </c>
      <c r="C323" s="303" t="s">
        <v>1660</v>
      </c>
      <c r="D323" s="304">
        <v>7920</v>
      </c>
      <c r="E323" s="336" t="s">
        <v>74</v>
      </c>
      <c r="F323" s="303"/>
      <c r="G323" s="337" t="s">
        <v>1441</v>
      </c>
    </row>
    <row r="324" spans="1:7" s="334" customFormat="1" ht="9.9499999999999993" customHeight="1" x14ac:dyDescent="0.3">
      <c r="A324" s="335">
        <v>321</v>
      </c>
      <c r="B324" s="302">
        <v>45240</v>
      </c>
      <c r="C324" s="303" t="s">
        <v>1661</v>
      </c>
      <c r="D324" s="304">
        <v>58020</v>
      </c>
      <c r="E324" s="336" t="s">
        <v>74</v>
      </c>
      <c r="F324" s="303"/>
      <c r="G324" s="337" t="s">
        <v>1441</v>
      </c>
    </row>
    <row r="325" spans="1:7" s="334" customFormat="1" ht="9.9499999999999993" customHeight="1" x14ac:dyDescent="0.3">
      <c r="A325" s="335">
        <v>322</v>
      </c>
      <c r="B325" s="302">
        <v>45240</v>
      </c>
      <c r="C325" s="303" t="s">
        <v>1662</v>
      </c>
      <c r="D325" s="304">
        <v>1980</v>
      </c>
      <c r="E325" s="336" t="s">
        <v>74</v>
      </c>
      <c r="F325" s="303"/>
      <c r="G325" s="337" t="s">
        <v>1441</v>
      </c>
    </row>
    <row r="326" spans="1:7" s="334" customFormat="1" ht="9.9499999999999993" customHeight="1" x14ac:dyDescent="0.3">
      <c r="A326" s="335">
        <v>323</v>
      </c>
      <c r="B326" s="302">
        <v>45240</v>
      </c>
      <c r="C326" s="303" t="s">
        <v>1663</v>
      </c>
      <c r="D326" s="304">
        <v>232080</v>
      </c>
      <c r="E326" s="336" t="s">
        <v>74</v>
      </c>
      <c r="F326" s="303"/>
      <c r="G326" s="337" t="s">
        <v>1441</v>
      </c>
    </row>
    <row r="327" spans="1:7" s="334" customFormat="1" ht="9.9499999999999993" customHeight="1" x14ac:dyDescent="0.3">
      <c r="A327" s="335">
        <v>324</v>
      </c>
      <c r="B327" s="302">
        <v>45240</v>
      </c>
      <c r="C327" s="303" t="s">
        <v>1664</v>
      </c>
      <c r="D327" s="304">
        <v>7920</v>
      </c>
      <c r="E327" s="336" t="s">
        <v>74</v>
      </c>
      <c r="F327" s="303"/>
      <c r="G327" s="337" t="s">
        <v>1441</v>
      </c>
    </row>
    <row r="328" spans="1:7" s="334" customFormat="1" ht="9.9499999999999993" customHeight="1" x14ac:dyDescent="0.3">
      <c r="A328" s="335">
        <v>325</v>
      </c>
      <c r="B328" s="302">
        <v>45240</v>
      </c>
      <c r="C328" s="303" t="s">
        <v>1665</v>
      </c>
      <c r="D328" s="304">
        <v>116040</v>
      </c>
      <c r="E328" s="336" t="s">
        <v>74</v>
      </c>
      <c r="F328" s="303"/>
      <c r="G328" s="337" t="s">
        <v>1441</v>
      </c>
    </row>
    <row r="329" spans="1:7" s="334" customFormat="1" ht="9.9499999999999993" customHeight="1" x14ac:dyDescent="0.3">
      <c r="A329" s="335">
        <v>326</v>
      </c>
      <c r="B329" s="302">
        <v>45240</v>
      </c>
      <c r="C329" s="303" t="s">
        <v>1666</v>
      </c>
      <c r="D329" s="304">
        <v>3960</v>
      </c>
      <c r="E329" s="336" t="s">
        <v>74</v>
      </c>
      <c r="F329" s="303"/>
      <c r="G329" s="337" t="s">
        <v>1441</v>
      </c>
    </row>
    <row r="330" spans="1:7" s="334" customFormat="1" ht="9.9499999999999993" customHeight="1" x14ac:dyDescent="0.3">
      <c r="A330" s="335">
        <v>327</v>
      </c>
      <c r="B330" s="302">
        <v>45240</v>
      </c>
      <c r="C330" s="303" t="s">
        <v>1667</v>
      </c>
      <c r="D330" s="304">
        <v>58020</v>
      </c>
      <c r="E330" s="336" t="s">
        <v>74</v>
      </c>
      <c r="F330" s="303"/>
      <c r="G330" s="337" t="s">
        <v>1441</v>
      </c>
    </row>
    <row r="331" spans="1:7" s="334" customFormat="1" ht="9.9499999999999993" customHeight="1" x14ac:dyDescent="0.3">
      <c r="A331" s="335">
        <v>328</v>
      </c>
      <c r="B331" s="302">
        <v>45240</v>
      </c>
      <c r="C331" s="303" t="s">
        <v>1668</v>
      </c>
      <c r="D331" s="304">
        <v>1980</v>
      </c>
      <c r="E331" s="336" t="s">
        <v>74</v>
      </c>
      <c r="F331" s="303"/>
      <c r="G331" s="337" t="s">
        <v>1441</v>
      </c>
    </row>
    <row r="332" spans="1:7" s="334" customFormat="1" ht="9.9499999999999993" customHeight="1" x14ac:dyDescent="0.3">
      <c r="A332" s="335">
        <v>329</v>
      </c>
      <c r="B332" s="302">
        <v>45240</v>
      </c>
      <c r="C332" s="303" t="s">
        <v>1669</v>
      </c>
      <c r="D332" s="304">
        <v>542</v>
      </c>
      <c r="E332" s="336" t="s">
        <v>74</v>
      </c>
      <c r="F332" s="303"/>
      <c r="G332" s="337" t="s">
        <v>232</v>
      </c>
    </row>
    <row r="333" spans="1:7" s="334" customFormat="1" ht="9.9499999999999993" customHeight="1" x14ac:dyDescent="0.3">
      <c r="A333" s="335">
        <v>330</v>
      </c>
      <c r="B333" s="302">
        <v>45240</v>
      </c>
      <c r="C333" s="303" t="s">
        <v>1670</v>
      </c>
      <c r="D333" s="304">
        <v>12800</v>
      </c>
      <c r="E333" s="336" t="s">
        <v>74</v>
      </c>
      <c r="F333" s="303"/>
      <c r="G333" s="337" t="s">
        <v>1441</v>
      </c>
    </row>
    <row r="334" spans="1:7" s="334" customFormat="1" ht="9.9499999999999993" customHeight="1" x14ac:dyDescent="0.3">
      <c r="A334" s="335">
        <v>331</v>
      </c>
      <c r="B334" s="302">
        <v>45241</v>
      </c>
      <c r="C334" s="303" t="s">
        <v>1671</v>
      </c>
      <c r="D334" s="304">
        <v>182500</v>
      </c>
      <c r="E334" s="336" t="s">
        <v>74</v>
      </c>
      <c r="F334" s="303"/>
      <c r="G334" s="337" t="s">
        <v>1441</v>
      </c>
    </row>
    <row r="335" spans="1:7" s="334" customFormat="1" ht="9.9499999999999993" customHeight="1" x14ac:dyDescent="0.3">
      <c r="A335" s="335">
        <v>332</v>
      </c>
      <c r="B335" s="302">
        <v>45245</v>
      </c>
      <c r="C335" s="303" t="s">
        <v>1672</v>
      </c>
      <c r="D335" s="304">
        <v>28340</v>
      </c>
      <c r="E335" s="336" t="s">
        <v>74</v>
      </c>
      <c r="F335" s="303"/>
      <c r="G335" s="337" t="s">
        <v>1441</v>
      </c>
    </row>
    <row r="336" spans="1:7" s="334" customFormat="1" ht="9.9499999999999993" customHeight="1" x14ac:dyDescent="0.3">
      <c r="A336" s="335">
        <v>333</v>
      </c>
      <c r="B336" s="302">
        <v>45245</v>
      </c>
      <c r="C336" s="303" t="s">
        <v>1673</v>
      </c>
      <c r="D336" s="304">
        <v>650000</v>
      </c>
      <c r="E336" s="336" t="s">
        <v>74</v>
      </c>
      <c r="F336" s="303"/>
      <c r="G336" s="337" t="s">
        <v>1469</v>
      </c>
    </row>
    <row r="337" spans="1:7" s="334" customFormat="1" ht="9.9499999999999993" customHeight="1" x14ac:dyDescent="0.3">
      <c r="A337" s="335">
        <v>334</v>
      </c>
      <c r="B337" s="302">
        <v>45245</v>
      </c>
      <c r="C337" s="303" t="s">
        <v>1674</v>
      </c>
      <c r="D337" s="304">
        <v>61080</v>
      </c>
      <c r="E337" s="336" t="s">
        <v>74</v>
      </c>
      <c r="F337" s="303"/>
      <c r="G337" s="337" t="s">
        <v>1448</v>
      </c>
    </row>
    <row r="338" spans="1:7" s="334" customFormat="1" ht="9.9499999999999993" customHeight="1" x14ac:dyDescent="0.3">
      <c r="A338" s="335">
        <v>335</v>
      </c>
      <c r="B338" s="302">
        <v>45250</v>
      </c>
      <c r="C338" s="303" t="s">
        <v>1435</v>
      </c>
      <c r="D338" s="304">
        <v>120000</v>
      </c>
      <c r="E338" s="336" t="s">
        <v>74</v>
      </c>
      <c r="F338" s="303"/>
      <c r="G338" s="337" t="s">
        <v>173</v>
      </c>
    </row>
    <row r="339" spans="1:7" s="334" customFormat="1" ht="9.9499999999999993" customHeight="1" x14ac:dyDescent="0.3">
      <c r="A339" s="335">
        <v>336</v>
      </c>
      <c r="B339" s="302">
        <v>45250</v>
      </c>
      <c r="C339" s="303" t="s">
        <v>1436</v>
      </c>
      <c r="D339" s="304">
        <v>120000</v>
      </c>
      <c r="E339" s="336" t="s">
        <v>74</v>
      </c>
      <c r="F339" s="303"/>
      <c r="G339" s="337" t="s">
        <v>173</v>
      </c>
    </row>
    <row r="340" spans="1:7" s="334" customFormat="1" ht="9.9499999999999993" customHeight="1" x14ac:dyDescent="0.3">
      <c r="A340" s="335">
        <v>337</v>
      </c>
      <c r="B340" s="302">
        <v>45250</v>
      </c>
      <c r="C340" s="303" t="s">
        <v>1558</v>
      </c>
      <c r="D340" s="304">
        <v>120000</v>
      </c>
      <c r="E340" s="336" t="s">
        <v>74</v>
      </c>
      <c r="F340" s="303"/>
      <c r="G340" s="337" t="s">
        <v>173</v>
      </c>
    </row>
    <row r="341" spans="1:7" s="334" customFormat="1" ht="9.9499999999999993" customHeight="1" x14ac:dyDescent="0.3">
      <c r="A341" s="335">
        <v>338</v>
      </c>
      <c r="B341" s="302">
        <v>45250</v>
      </c>
      <c r="C341" s="303" t="s">
        <v>1557</v>
      </c>
      <c r="D341" s="304">
        <v>120000</v>
      </c>
      <c r="E341" s="336" t="s">
        <v>74</v>
      </c>
      <c r="F341" s="303"/>
      <c r="G341" s="337" t="s">
        <v>173</v>
      </c>
    </row>
    <row r="342" spans="1:7" s="334" customFormat="1" ht="9.9499999999999993" customHeight="1" x14ac:dyDescent="0.3">
      <c r="A342" s="335">
        <v>339</v>
      </c>
      <c r="B342" s="302">
        <v>45250</v>
      </c>
      <c r="C342" s="303" t="s">
        <v>1434</v>
      </c>
      <c r="D342" s="304">
        <v>120000</v>
      </c>
      <c r="E342" s="336" t="s">
        <v>74</v>
      </c>
      <c r="F342" s="303"/>
      <c r="G342" s="337" t="s">
        <v>173</v>
      </c>
    </row>
    <row r="343" spans="1:7" s="334" customFormat="1" ht="9.9499999999999993" customHeight="1" x14ac:dyDescent="0.3">
      <c r="A343" s="335">
        <v>340</v>
      </c>
      <c r="B343" s="302">
        <v>45251</v>
      </c>
      <c r="C343" s="303" t="s">
        <v>1675</v>
      </c>
      <c r="D343" s="304">
        <v>17560</v>
      </c>
      <c r="E343" s="336" t="s">
        <v>74</v>
      </c>
      <c r="F343" s="303"/>
      <c r="G343" s="337" t="s">
        <v>1448</v>
      </c>
    </row>
    <row r="344" spans="1:7" s="334" customFormat="1" ht="9.9499999999999993" customHeight="1" x14ac:dyDescent="0.3">
      <c r="A344" s="335">
        <v>341</v>
      </c>
      <c r="B344" s="302">
        <v>45251</v>
      </c>
      <c r="C344" s="303" t="s">
        <v>1676</v>
      </c>
      <c r="D344" s="304">
        <v>103400</v>
      </c>
      <c r="E344" s="336" t="s">
        <v>74</v>
      </c>
      <c r="F344" s="303"/>
      <c r="G344" s="337" t="s">
        <v>1448</v>
      </c>
    </row>
    <row r="345" spans="1:7" s="334" customFormat="1" ht="9.9499999999999993" customHeight="1" x14ac:dyDescent="0.3">
      <c r="A345" s="335">
        <v>342</v>
      </c>
      <c r="B345" s="302">
        <v>45254</v>
      </c>
      <c r="C345" s="303" t="s">
        <v>186</v>
      </c>
      <c r="D345" s="304">
        <v>239890</v>
      </c>
      <c r="E345" s="336" t="s">
        <v>74</v>
      </c>
      <c r="F345" s="303"/>
      <c r="G345" s="337" t="s">
        <v>171</v>
      </c>
    </row>
    <row r="346" spans="1:7" s="334" customFormat="1" ht="9.9499999999999993" customHeight="1" x14ac:dyDescent="0.3">
      <c r="A346" s="335">
        <v>343</v>
      </c>
      <c r="B346" s="302">
        <v>45254</v>
      </c>
      <c r="C346" s="303" t="s">
        <v>187</v>
      </c>
      <c r="D346" s="304">
        <v>105380</v>
      </c>
      <c r="E346" s="336" t="s">
        <v>74</v>
      </c>
      <c r="F346" s="303"/>
      <c r="G346" s="337" t="s">
        <v>172</v>
      </c>
    </row>
    <row r="347" spans="1:7" s="334" customFormat="1" ht="9.9499999999999993" customHeight="1" x14ac:dyDescent="0.3">
      <c r="A347" s="335">
        <v>344</v>
      </c>
      <c r="B347" s="302">
        <v>45254</v>
      </c>
      <c r="C347" s="303" t="s">
        <v>187</v>
      </c>
      <c r="D347" s="304">
        <v>102950</v>
      </c>
      <c r="E347" s="336" t="s">
        <v>74</v>
      </c>
      <c r="F347" s="303"/>
      <c r="G347" s="337" t="s">
        <v>172</v>
      </c>
    </row>
    <row r="348" spans="1:7" s="334" customFormat="1" ht="9.9499999999999993" customHeight="1" x14ac:dyDescent="0.3">
      <c r="A348" s="335">
        <v>345</v>
      </c>
      <c r="B348" s="302">
        <v>45255</v>
      </c>
      <c r="C348" s="303" t="s">
        <v>1677</v>
      </c>
      <c r="D348" s="304">
        <v>1046000</v>
      </c>
      <c r="E348" s="336" t="s">
        <v>74</v>
      </c>
      <c r="F348" s="303"/>
      <c r="G348" s="337" t="s">
        <v>1441</v>
      </c>
    </row>
    <row r="349" spans="1:7" s="334" customFormat="1" ht="9.9499999999999993" customHeight="1" x14ac:dyDescent="0.3">
      <c r="A349" s="335">
        <v>346</v>
      </c>
      <c r="B349" s="302">
        <v>45257</v>
      </c>
      <c r="C349" s="303" t="s">
        <v>1678</v>
      </c>
      <c r="D349" s="304">
        <v>40500</v>
      </c>
      <c r="E349" s="336" t="s">
        <v>74</v>
      </c>
      <c r="F349" s="303"/>
      <c r="G349" s="337" t="s">
        <v>1441</v>
      </c>
    </row>
    <row r="350" spans="1:7" s="334" customFormat="1" ht="9.9499999999999993" customHeight="1" x14ac:dyDescent="0.3">
      <c r="A350" s="335">
        <v>347</v>
      </c>
      <c r="B350" s="302">
        <v>45257</v>
      </c>
      <c r="C350" s="303" t="s">
        <v>1678</v>
      </c>
      <c r="D350" s="304">
        <v>10200</v>
      </c>
      <c r="E350" s="336" t="s">
        <v>74</v>
      </c>
      <c r="F350" s="303"/>
      <c r="G350" s="337" t="s">
        <v>1441</v>
      </c>
    </row>
    <row r="351" spans="1:7" s="334" customFormat="1" ht="9.9499999999999993" customHeight="1" x14ac:dyDescent="0.3">
      <c r="A351" s="335">
        <v>348</v>
      </c>
      <c r="B351" s="302">
        <v>45267</v>
      </c>
      <c r="C351" s="303" t="s">
        <v>1679</v>
      </c>
      <c r="D351" s="304">
        <v>800</v>
      </c>
      <c r="E351" s="336" t="s">
        <v>74</v>
      </c>
      <c r="F351" s="303"/>
      <c r="G351" s="337" t="s">
        <v>233</v>
      </c>
    </row>
    <row r="352" spans="1:7" s="334" customFormat="1" ht="9.9499999999999993" customHeight="1" x14ac:dyDescent="0.3">
      <c r="A352" s="335">
        <v>349</v>
      </c>
      <c r="B352" s="302">
        <v>45268</v>
      </c>
      <c r="C352" s="303" t="s">
        <v>1680</v>
      </c>
      <c r="D352" s="304">
        <v>58020</v>
      </c>
      <c r="E352" s="336" t="s">
        <v>74</v>
      </c>
      <c r="F352" s="303"/>
      <c r="G352" s="337" t="s">
        <v>1448</v>
      </c>
    </row>
    <row r="353" spans="1:7" s="334" customFormat="1" ht="9.9499999999999993" customHeight="1" x14ac:dyDescent="0.3">
      <c r="A353" s="335">
        <v>350</v>
      </c>
      <c r="B353" s="302">
        <v>45268</v>
      </c>
      <c r="C353" s="303" t="s">
        <v>1681</v>
      </c>
      <c r="D353" s="304">
        <v>58020</v>
      </c>
      <c r="E353" s="336" t="s">
        <v>74</v>
      </c>
      <c r="F353" s="303"/>
      <c r="G353" s="337" t="s">
        <v>1448</v>
      </c>
    </row>
    <row r="354" spans="1:7" s="334" customFormat="1" ht="9.9499999999999993" customHeight="1" x14ac:dyDescent="0.3">
      <c r="A354" s="335">
        <v>351</v>
      </c>
      <c r="B354" s="302">
        <v>45268</v>
      </c>
      <c r="C354" s="303" t="s">
        <v>1682</v>
      </c>
      <c r="D354" s="304">
        <v>58020</v>
      </c>
      <c r="E354" s="336" t="s">
        <v>74</v>
      </c>
      <c r="F354" s="303"/>
      <c r="G354" s="337" t="s">
        <v>1448</v>
      </c>
    </row>
    <row r="355" spans="1:7" s="334" customFormat="1" ht="9.9499999999999993" customHeight="1" x14ac:dyDescent="0.3">
      <c r="A355" s="335">
        <v>352</v>
      </c>
      <c r="B355" s="302">
        <v>45268</v>
      </c>
      <c r="C355" s="303" t="s">
        <v>1683</v>
      </c>
      <c r="D355" s="304">
        <v>58020</v>
      </c>
      <c r="E355" s="336" t="s">
        <v>74</v>
      </c>
      <c r="F355" s="303"/>
      <c r="G355" s="337" t="s">
        <v>1448</v>
      </c>
    </row>
    <row r="356" spans="1:7" s="334" customFormat="1" ht="9.9499999999999993" customHeight="1" x14ac:dyDescent="0.3">
      <c r="A356" s="335">
        <v>353</v>
      </c>
      <c r="B356" s="302">
        <v>45268</v>
      </c>
      <c r="C356" s="303" t="s">
        <v>1684</v>
      </c>
      <c r="D356" s="304">
        <v>58020</v>
      </c>
      <c r="E356" s="336" t="s">
        <v>74</v>
      </c>
      <c r="F356" s="303"/>
      <c r="G356" s="337" t="s">
        <v>1448</v>
      </c>
    </row>
    <row r="357" spans="1:7" s="334" customFormat="1" ht="9.9499999999999993" customHeight="1" x14ac:dyDescent="0.3">
      <c r="A357" s="335">
        <v>354</v>
      </c>
      <c r="B357" s="302">
        <v>45268</v>
      </c>
      <c r="C357" s="303" t="s">
        <v>1685</v>
      </c>
      <c r="D357" s="304">
        <v>58020</v>
      </c>
      <c r="E357" s="336" t="s">
        <v>74</v>
      </c>
      <c r="F357" s="303"/>
      <c r="G357" s="337" t="s">
        <v>1448</v>
      </c>
    </row>
    <row r="358" spans="1:7" s="334" customFormat="1" ht="9.9499999999999993" customHeight="1" x14ac:dyDescent="0.3">
      <c r="A358" s="335">
        <v>355</v>
      </c>
      <c r="B358" s="302">
        <v>45268</v>
      </c>
      <c r="C358" s="303" t="s">
        <v>1686</v>
      </c>
      <c r="D358" s="304">
        <v>1980</v>
      </c>
      <c r="E358" s="336" t="s">
        <v>74</v>
      </c>
      <c r="F358" s="303"/>
      <c r="G358" s="337" t="s">
        <v>1448</v>
      </c>
    </row>
    <row r="359" spans="1:7" s="334" customFormat="1" ht="9.9499999999999993" customHeight="1" x14ac:dyDescent="0.3">
      <c r="A359" s="335">
        <v>356</v>
      </c>
      <c r="B359" s="302">
        <v>45268</v>
      </c>
      <c r="C359" s="303" t="s">
        <v>1687</v>
      </c>
      <c r="D359" s="304">
        <v>1980</v>
      </c>
      <c r="E359" s="336" t="s">
        <v>74</v>
      </c>
      <c r="F359" s="303"/>
      <c r="G359" s="337" t="s">
        <v>1448</v>
      </c>
    </row>
    <row r="360" spans="1:7" s="334" customFormat="1" ht="9.9499999999999993" customHeight="1" x14ac:dyDescent="0.3">
      <c r="A360" s="335">
        <v>357</v>
      </c>
      <c r="B360" s="302">
        <v>45268</v>
      </c>
      <c r="C360" s="303" t="s">
        <v>1688</v>
      </c>
      <c r="D360" s="304">
        <v>1980</v>
      </c>
      <c r="E360" s="336" t="s">
        <v>74</v>
      </c>
      <c r="F360" s="303"/>
      <c r="G360" s="337" t="s">
        <v>1448</v>
      </c>
    </row>
    <row r="361" spans="1:7" s="334" customFormat="1" ht="9.9499999999999993" customHeight="1" x14ac:dyDescent="0.3">
      <c r="A361" s="335">
        <v>358</v>
      </c>
      <c r="B361" s="302">
        <v>45268</v>
      </c>
      <c r="C361" s="303" t="s">
        <v>1689</v>
      </c>
      <c r="D361" s="304">
        <v>1980</v>
      </c>
      <c r="E361" s="336" t="s">
        <v>74</v>
      </c>
      <c r="F361" s="303"/>
      <c r="G361" s="337" t="s">
        <v>1448</v>
      </c>
    </row>
    <row r="362" spans="1:7" s="334" customFormat="1" ht="9.9499999999999993" customHeight="1" x14ac:dyDescent="0.3">
      <c r="A362" s="335">
        <v>359</v>
      </c>
      <c r="B362" s="302">
        <v>45268</v>
      </c>
      <c r="C362" s="303" t="s">
        <v>1690</v>
      </c>
      <c r="D362" s="304">
        <v>1980</v>
      </c>
      <c r="E362" s="336" t="s">
        <v>74</v>
      </c>
      <c r="F362" s="303"/>
      <c r="G362" s="337" t="s">
        <v>1448</v>
      </c>
    </row>
    <row r="363" spans="1:7" s="334" customFormat="1" ht="9.9499999999999993" customHeight="1" x14ac:dyDescent="0.3">
      <c r="A363" s="335">
        <v>360</v>
      </c>
      <c r="B363" s="302">
        <v>45268</v>
      </c>
      <c r="C363" s="303" t="s">
        <v>1691</v>
      </c>
      <c r="D363" s="304">
        <v>1980</v>
      </c>
      <c r="E363" s="336" t="s">
        <v>74</v>
      </c>
      <c r="F363" s="303"/>
      <c r="G363" s="337" t="s">
        <v>1448</v>
      </c>
    </row>
    <row r="364" spans="1:7" s="334" customFormat="1" ht="9.9499999999999993" customHeight="1" x14ac:dyDescent="0.3">
      <c r="A364" s="335">
        <v>361</v>
      </c>
      <c r="B364" s="302">
        <v>45268</v>
      </c>
      <c r="C364" s="303" t="s">
        <v>1692</v>
      </c>
      <c r="D364" s="304">
        <v>290100</v>
      </c>
      <c r="E364" s="336" t="s">
        <v>74</v>
      </c>
      <c r="F364" s="303"/>
      <c r="G364" s="337" t="s">
        <v>1441</v>
      </c>
    </row>
    <row r="365" spans="1:7" s="334" customFormat="1" ht="9.9499999999999993" customHeight="1" x14ac:dyDescent="0.3">
      <c r="A365" s="335">
        <v>362</v>
      </c>
      <c r="B365" s="302">
        <v>45268</v>
      </c>
      <c r="C365" s="303" t="s">
        <v>1693</v>
      </c>
      <c r="D365" s="304">
        <v>9900</v>
      </c>
      <c r="E365" s="336" t="s">
        <v>74</v>
      </c>
      <c r="F365" s="303"/>
      <c r="G365" s="337" t="s">
        <v>1441</v>
      </c>
    </row>
    <row r="366" spans="1:7" s="334" customFormat="1" ht="9.9499999999999993" customHeight="1" x14ac:dyDescent="0.3">
      <c r="A366" s="335">
        <v>363</v>
      </c>
      <c r="B366" s="302">
        <v>45268</v>
      </c>
      <c r="C366" s="303" t="s">
        <v>1694</v>
      </c>
      <c r="D366" s="304">
        <v>319110</v>
      </c>
      <c r="E366" s="336" t="s">
        <v>74</v>
      </c>
      <c r="F366" s="303"/>
      <c r="G366" s="337" t="s">
        <v>1441</v>
      </c>
    </row>
    <row r="367" spans="1:7" s="334" customFormat="1" ht="9.9499999999999993" customHeight="1" x14ac:dyDescent="0.3">
      <c r="A367" s="335">
        <v>364</v>
      </c>
      <c r="B367" s="302">
        <v>45268</v>
      </c>
      <c r="C367" s="303" t="s">
        <v>1695</v>
      </c>
      <c r="D367" s="304">
        <v>10890</v>
      </c>
      <c r="E367" s="336" t="s">
        <v>74</v>
      </c>
      <c r="F367" s="303"/>
      <c r="G367" s="337" t="s">
        <v>1441</v>
      </c>
    </row>
    <row r="368" spans="1:7" s="334" customFormat="1" ht="9.9499999999999993" customHeight="1" x14ac:dyDescent="0.3">
      <c r="A368" s="335">
        <v>365</v>
      </c>
      <c r="B368" s="302">
        <v>45268</v>
      </c>
      <c r="C368" s="303" t="s">
        <v>1696</v>
      </c>
      <c r="D368" s="304">
        <v>522180</v>
      </c>
      <c r="E368" s="336" t="s">
        <v>74</v>
      </c>
      <c r="F368" s="303"/>
      <c r="G368" s="337" t="s">
        <v>1441</v>
      </c>
    </row>
    <row r="369" spans="1:7" s="334" customFormat="1" ht="9.9499999999999993" customHeight="1" x14ac:dyDescent="0.3">
      <c r="A369" s="335">
        <v>366</v>
      </c>
      <c r="B369" s="302">
        <v>45268</v>
      </c>
      <c r="C369" s="303" t="s">
        <v>1697</v>
      </c>
      <c r="D369" s="304">
        <v>17820</v>
      </c>
      <c r="E369" s="336" t="s">
        <v>74</v>
      </c>
      <c r="F369" s="303"/>
      <c r="G369" s="337" t="s">
        <v>1441</v>
      </c>
    </row>
    <row r="370" spans="1:7" s="334" customFormat="1" ht="9.9499999999999993" customHeight="1" x14ac:dyDescent="0.3">
      <c r="A370" s="335">
        <v>367</v>
      </c>
      <c r="B370" s="302">
        <v>45268</v>
      </c>
      <c r="C370" s="303" t="s">
        <v>1698</v>
      </c>
      <c r="D370" s="304">
        <v>261090</v>
      </c>
      <c r="E370" s="336" t="s">
        <v>74</v>
      </c>
      <c r="F370" s="303"/>
      <c r="G370" s="337" t="s">
        <v>1441</v>
      </c>
    </row>
    <row r="371" spans="1:7" s="334" customFormat="1" ht="9.9499999999999993" customHeight="1" x14ac:dyDescent="0.3">
      <c r="A371" s="335">
        <v>368</v>
      </c>
      <c r="B371" s="302">
        <v>45268</v>
      </c>
      <c r="C371" s="303" t="s">
        <v>1699</v>
      </c>
      <c r="D371" s="304">
        <v>8910</v>
      </c>
      <c r="E371" s="336" t="s">
        <v>74</v>
      </c>
      <c r="F371" s="303"/>
      <c r="G371" s="337" t="s">
        <v>1441</v>
      </c>
    </row>
    <row r="372" spans="1:7" s="334" customFormat="1" ht="9.9499999999999993" customHeight="1" x14ac:dyDescent="0.3">
      <c r="A372" s="335">
        <v>369</v>
      </c>
      <c r="B372" s="302">
        <v>45268</v>
      </c>
      <c r="C372" s="303" t="s">
        <v>1700</v>
      </c>
      <c r="D372" s="304">
        <v>348120</v>
      </c>
      <c r="E372" s="336" t="s">
        <v>74</v>
      </c>
      <c r="F372" s="303"/>
      <c r="G372" s="337" t="s">
        <v>1441</v>
      </c>
    </row>
    <row r="373" spans="1:7" s="334" customFormat="1" ht="9.9499999999999993" customHeight="1" x14ac:dyDescent="0.3">
      <c r="A373" s="335">
        <v>370</v>
      </c>
      <c r="B373" s="302">
        <v>45268</v>
      </c>
      <c r="C373" s="303" t="s">
        <v>1701</v>
      </c>
      <c r="D373" s="304">
        <v>11880</v>
      </c>
      <c r="E373" s="336" t="s">
        <v>74</v>
      </c>
      <c r="F373" s="303"/>
      <c r="G373" s="337" t="s">
        <v>1441</v>
      </c>
    </row>
    <row r="374" spans="1:7" s="334" customFormat="1" ht="9.9499999999999993" customHeight="1" x14ac:dyDescent="0.3">
      <c r="A374" s="335">
        <v>371</v>
      </c>
      <c r="B374" s="302">
        <v>45268</v>
      </c>
      <c r="C374" s="303" t="s">
        <v>1702</v>
      </c>
      <c r="D374" s="304">
        <v>464160</v>
      </c>
      <c r="E374" s="336" t="s">
        <v>74</v>
      </c>
      <c r="F374" s="303"/>
      <c r="G374" s="337" t="s">
        <v>1441</v>
      </c>
    </row>
    <row r="375" spans="1:7" s="334" customFormat="1" ht="9.9499999999999993" customHeight="1" x14ac:dyDescent="0.3">
      <c r="A375" s="335">
        <v>372</v>
      </c>
      <c r="B375" s="302">
        <v>45268</v>
      </c>
      <c r="C375" s="303" t="s">
        <v>1703</v>
      </c>
      <c r="D375" s="304">
        <v>15840</v>
      </c>
      <c r="E375" s="336" t="s">
        <v>74</v>
      </c>
      <c r="F375" s="303"/>
      <c r="G375" s="337" t="s">
        <v>1441</v>
      </c>
    </row>
    <row r="376" spans="1:7" s="334" customFormat="1" ht="9.9499999999999993" customHeight="1" x14ac:dyDescent="0.3">
      <c r="A376" s="335">
        <v>373</v>
      </c>
      <c r="B376" s="302">
        <v>45268</v>
      </c>
      <c r="C376" s="303" t="s">
        <v>1704</v>
      </c>
      <c r="D376" s="304">
        <v>377130</v>
      </c>
      <c r="E376" s="336" t="s">
        <v>74</v>
      </c>
      <c r="F376" s="303"/>
      <c r="G376" s="337" t="s">
        <v>1441</v>
      </c>
    </row>
    <row r="377" spans="1:7" s="334" customFormat="1" ht="9.9499999999999993" customHeight="1" x14ac:dyDescent="0.3">
      <c r="A377" s="335">
        <v>374</v>
      </c>
      <c r="B377" s="302">
        <v>45268</v>
      </c>
      <c r="C377" s="303" t="s">
        <v>1705</v>
      </c>
      <c r="D377" s="304">
        <v>12870</v>
      </c>
      <c r="E377" s="336" t="s">
        <v>74</v>
      </c>
      <c r="F377" s="303"/>
      <c r="G377" s="337" t="s">
        <v>1441</v>
      </c>
    </row>
    <row r="378" spans="1:7" s="334" customFormat="1" ht="9.9499999999999993" customHeight="1" x14ac:dyDescent="0.3">
      <c r="A378" s="335">
        <v>375</v>
      </c>
      <c r="B378" s="302">
        <v>45268</v>
      </c>
      <c r="C378" s="303" t="s">
        <v>1706</v>
      </c>
      <c r="D378" s="304">
        <v>348120</v>
      </c>
      <c r="E378" s="336" t="s">
        <v>74</v>
      </c>
      <c r="F378" s="303"/>
      <c r="G378" s="337" t="s">
        <v>1441</v>
      </c>
    </row>
    <row r="379" spans="1:7" s="334" customFormat="1" ht="9.9499999999999993" customHeight="1" x14ac:dyDescent="0.3">
      <c r="A379" s="335">
        <v>376</v>
      </c>
      <c r="B379" s="302">
        <v>45268</v>
      </c>
      <c r="C379" s="303" t="s">
        <v>1707</v>
      </c>
      <c r="D379" s="304">
        <v>11880</v>
      </c>
      <c r="E379" s="336" t="s">
        <v>74</v>
      </c>
      <c r="F379" s="303"/>
      <c r="G379" s="337" t="s">
        <v>1441</v>
      </c>
    </row>
    <row r="380" spans="1:7" s="334" customFormat="1" ht="9.9499999999999993" customHeight="1" x14ac:dyDescent="0.3">
      <c r="A380" s="335">
        <v>377</v>
      </c>
      <c r="B380" s="302">
        <v>45268</v>
      </c>
      <c r="C380" s="303" t="s">
        <v>1708</v>
      </c>
      <c r="D380" s="304">
        <v>203070</v>
      </c>
      <c r="E380" s="336" t="s">
        <v>74</v>
      </c>
      <c r="F380" s="303"/>
      <c r="G380" s="337" t="s">
        <v>1441</v>
      </c>
    </row>
    <row r="381" spans="1:7" s="334" customFormat="1" ht="9.9499999999999993" customHeight="1" x14ac:dyDescent="0.3">
      <c r="A381" s="335">
        <v>378</v>
      </c>
      <c r="B381" s="302">
        <v>45268</v>
      </c>
      <c r="C381" s="303" t="s">
        <v>1709</v>
      </c>
      <c r="D381" s="304">
        <v>6930</v>
      </c>
      <c r="E381" s="336" t="s">
        <v>74</v>
      </c>
      <c r="F381" s="303"/>
      <c r="G381" s="337" t="s">
        <v>1441</v>
      </c>
    </row>
    <row r="382" spans="1:7" s="334" customFormat="1" ht="9.9499999999999993" customHeight="1" x14ac:dyDescent="0.3">
      <c r="A382" s="335">
        <v>379</v>
      </c>
      <c r="B382" s="302">
        <v>45274</v>
      </c>
      <c r="C382" s="303" t="s">
        <v>1710</v>
      </c>
      <c r="D382" s="304">
        <v>97600</v>
      </c>
      <c r="E382" s="336" t="s">
        <v>74</v>
      </c>
      <c r="F382" s="303"/>
      <c r="G382" s="337" t="s">
        <v>1448</v>
      </c>
    </row>
    <row r="383" spans="1:7" s="334" customFormat="1" ht="9.9499999999999993" customHeight="1" x14ac:dyDescent="0.3">
      <c r="A383" s="335">
        <v>380</v>
      </c>
      <c r="B383" s="302">
        <v>45275</v>
      </c>
      <c r="C383" s="303" t="s">
        <v>1711</v>
      </c>
      <c r="D383" s="304">
        <v>650000</v>
      </c>
      <c r="E383" s="336" t="s">
        <v>74</v>
      </c>
      <c r="F383" s="303"/>
      <c r="G383" s="337" t="s">
        <v>1469</v>
      </c>
    </row>
    <row r="384" spans="1:7" s="334" customFormat="1" ht="9.9499999999999993" customHeight="1" x14ac:dyDescent="0.3">
      <c r="A384" s="335">
        <v>381</v>
      </c>
      <c r="B384" s="302">
        <v>45280</v>
      </c>
      <c r="C384" s="303" t="s">
        <v>1712</v>
      </c>
      <c r="D384" s="304">
        <v>120000</v>
      </c>
      <c r="E384" s="336" t="s">
        <v>74</v>
      </c>
      <c r="F384" s="303"/>
      <c r="G384" s="337" t="s">
        <v>173</v>
      </c>
    </row>
    <row r="385" spans="1:7" s="334" customFormat="1" ht="9.9499999999999993" customHeight="1" x14ac:dyDescent="0.3">
      <c r="A385" s="335">
        <v>382</v>
      </c>
      <c r="B385" s="302">
        <v>45280</v>
      </c>
      <c r="C385" s="303" t="s">
        <v>1558</v>
      </c>
      <c r="D385" s="304">
        <v>120000</v>
      </c>
      <c r="E385" s="336" t="s">
        <v>74</v>
      </c>
      <c r="F385" s="303"/>
      <c r="G385" s="337" t="s">
        <v>173</v>
      </c>
    </row>
    <row r="386" spans="1:7" s="334" customFormat="1" ht="9.9499999999999993" customHeight="1" x14ac:dyDescent="0.3">
      <c r="A386" s="335">
        <v>383</v>
      </c>
      <c r="B386" s="302">
        <v>45280</v>
      </c>
      <c r="C386" s="303" t="s">
        <v>1434</v>
      </c>
      <c r="D386" s="304">
        <v>120000</v>
      </c>
      <c r="E386" s="336" t="s">
        <v>74</v>
      </c>
      <c r="F386" s="303"/>
      <c r="G386" s="337" t="s">
        <v>173</v>
      </c>
    </row>
    <row r="387" spans="1:7" s="334" customFormat="1" ht="9.9499999999999993" customHeight="1" x14ac:dyDescent="0.3">
      <c r="A387" s="335">
        <v>384</v>
      </c>
      <c r="B387" s="302">
        <v>45280</v>
      </c>
      <c r="C387" s="303" t="s">
        <v>1435</v>
      </c>
      <c r="D387" s="304">
        <v>120000</v>
      </c>
      <c r="E387" s="336" t="s">
        <v>74</v>
      </c>
      <c r="F387" s="303"/>
      <c r="G387" s="337" t="s">
        <v>173</v>
      </c>
    </row>
    <row r="388" spans="1:7" s="334" customFormat="1" ht="9.9499999999999993" customHeight="1" x14ac:dyDescent="0.3">
      <c r="A388" s="335">
        <v>385</v>
      </c>
      <c r="B388" s="302">
        <v>45280</v>
      </c>
      <c r="C388" s="303" t="s">
        <v>1436</v>
      </c>
      <c r="D388" s="304">
        <v>120000</v>
      </c>
      <c r="E388" s="336" t="s">
        <v>74</v>
      </c>
      <c r="F388" s="303"/>
      <c r="G388" s="337" t="s">
        <v>173</v>
      </c>
    </row>
    <row r="389" spans="1:7" s="334" customFormat="1" ht="9.9499999999999993" customHeight="1" x14ac:dyDescent="0.3">
      <c r="A389" s="335">
        <v>386</v>
      </c>
      <c r="B389" s="302">
        <v>45280</v>
      </c>
      <c r="C389" s="303" t="s">
        <v>1713</v>
      </c>
      <c r="D389" s="304">
        <v>8860</v>
      </c>
      <c r="E389" s="336" t="s">
        <v>74</v>
      </c>
      <c r="F389" s="303"/>
      <c r="G389" s="337" t="s">
        <v>1441</v>
      </c>
    </row>
    <row r="390" spans="1:7" s="334" customFormat="1" ht="9.9499999999999993" customHeight="1" x14ac:dyDescent="0.3">
      <c r="A390" s="335">
        <v>387</v>
      </c>
      <c r="B390" s="302">
        <v>45280</v>
      </c>
      <c r="C390" s="303" t="s">
        <v>1713</v>
      </c>
      <c r="D390" s="304">
        <v>145000</v>
      </c>
      <c r="E390" s="336" t="s">
        <v>74</v>
      </c>
      <c r="F390" s="303"/>
      <c r="G390" s="337" t="s">
        <v>1441</v>
      </c>
    </row>
    <row r="391" spans="1:7" s="334" customFormat="1" ht="9.9499999999999993" customHeight="1" x14ac:dyDescent="0.3">
      <c r="A391" s="335">
        <v>388</v>
      </c>
      <c r="B391" s="302">
        <v>45282</v>
      </c>
      <c r="C391" s="303" t="s">
        <v>188</v>
      </c>
      <c r="D391" s="304">
        <v>239890</v>
      </c>
      <c r="E391" s="336" t="s">
        <v>74</v>
      </c>
      <c r="F391" s="303"/>
      <c r="G391" s="337" t="s">
        <v>171</v>
      </c>
    </row>
    <row r="392" spans="1:7" s="334" customFormat="1" ht="9.9499999999999993" customHeight="1" x14ac:dyDescent="0.3">
      <c r="A392" s="335">
        <v>389</v>
      </c>
      <c r="B392" s="302">
        <v>45282</v>
      </c>
      <c r="C392" s="303" t="s">
        <v>189</v>
      </c>
      <c r="D392" s="304">
        <v>208330</v>
      </c>
      <c r="E392" s="336" t="s">
        <v>74</v>
      </c>
      <c r="F392" s="303"/>
      <c r="G392" s="337" t="s">
        <v>172</v>
      </c>
    </row>
    <row r="393" spans="1:7" s="334" customFormat="1" ht="9.9499999999999993" customHeight="1" x14ac:dyDescent="0.3">
      <c r="A393" s="335">
        <v>390</v>
      </c>
      <c r="B393" s="302">
        <v>45282</v>
      </c>
      <c r="C393" s="303" t="s">
        <v>1714</v>
      </c>
      <c r="D393" s="304">
        <v>8910</v>
      </c>
      <c r="E393" s="336" t="s">
        <v>74</v>
      </c>
      <c r="F393" s="303"/>
      <c r="G393" s="337" t="s">
        <v>1441</v>
      </c>
    </row>
    <row r="394" spans="1:7" s="334" customFormat="1" ht="9.9499999999999993" customHeight="1" x14ac:dyDescent="0.3">
      <c r="A394" s="335">
        <v>391</v>
      </c>
      <c r="B394" s="302">
        <v>45282</v>
      </c>
      <c r="C394" s="303" t="s">
        <v>1715</v>
      </c>
      <c r="D394" s="304">
        <v>232080</v>
      </c>
      <c r="E394" s="336" t="s">
        <v>74</v>
      </c>
      <c r="F394" s="303"/>
      <c r="G394" s="337" t="s">
        <v>1441</v>
      </c>
    </row>
    <row r="395" spans="1:7" s="334" customFormat="1" ht="9.9499999999999993" customHeight="1" x14ac:dyDescent="0.3">
      <c r="A395" s="335">
        <v>392</v>
      </c>
      <c r="B395" s="302">
        <v>45282</v>
      </c>
      <c r="C395" s="303" t="s">
        <v>1716</v>
      </c>
      <c r="D395" s="304">
        <v>7920</v>
      </c>
      <c r="E395" s="336" t="s">
        <v>74</v>
      </c>
      <c r="F395" s="303"/>
      <c r="G395" s="337" t="s">
        <v>1441</v>
      </c>
    </row>
    <row r="396" spans="1:7" s="334" customFormat="1" ht="9.9499999999999993" customHeight="1" x14ac:dyDescent="0.3">
      <c r="A396" s="335">
        <v>393</v>
      </c>
      <c r="B396" s="302">
        <v>45282</v>
      </c>
      <c r="C396" s="303" t="s">
        <v>1717</v>
      </c>
      <c r="D396" s="304">
        <v>493170</v>
      </c>
      <c r="E396" s="336" t="s">
        <v>74</v>
      </c>
      <c r="F396" s="303"/>
      <c r="G396" s="337" t="s">
        <v>1441</v>
      </c>
    </row>
    <row r="397" spans="1:7" s="334" customFormat="1" ht="9.9499999999999993" customHeight="1" x14ac:dyDescent="0.3">
      <c r="A397" s="335">
        <v>394</v>
      </c>
      <c r="B397" s="302">
        <v>45282</v>
      </c>
      <c r="C397" s="303" t="s">
        <v>1718</v>
      </c>
      <c r="D397" s="304">
        <v>16830</v>
      </c>
      <c r="E397" s="336" t="s">
        <v>74</v>
      </c>
      <c r="F397" s="303"/>
      <c r="G397" s="337" t="s">
        <v>1441</v>
      </c>
    </row>
    <row r="398" spans="1:7" s="334" customFormat="1" ht="9.9499999999999993" customHeight="1" x14ac:dyDescent="0.3">
      <c r="A398" s="335">
        <v>395</v>
      </c>
      <c r="B398" s="302">
        <v>45282</v>
      </c>
      <c r="C398" s="303" t="s">
        <v>1719</v>
      </c>
      <c r="D398" s="304">
        <v>232080</v>
      </c>
      <c r="E398" s="336" t="s">
        <v>74</v>
      </c>
      <c r="F398" s="303"/>
      <c r="G398" s="337" t="s">
        <v>1441</v>
      </c>
    </row>
    <row r="399" spans="1:7" s="334" customFormat="1" ht="9.9499999999999993" customHeight="1" x14ac:dyDescent="0.3">
      <c r="A399" s="335">
        <v>396</v>
      </c>
      <c r="B399" s="302">
        <v>45282</v>
      </c>
      <c r="C399" s="303" t="s">
        <v>1720</v>
      </c>
      <c r="D399" s="304">
        <v>7920</v>
      </c>
      <c r="E399" s="336" t="s">
        <v>74</v>
      </c>
      <c r="F399" s="303"/>
      <c r="G399" s="337" t="s">
        <v>1441</v>
      </c>
    </row>
    <row r="400" spans="1:7" s="334" customFormat="1" ht="9.9499999999999993" customHeight="1" x14ac:dyDescent="0.3">
      <c r="A400" s="335">
        <v>397</v>
      </c>
      <c r="B400" s="302">
        <v>45282</v>
      </c>
      <c r="C400" s="303" t="s">
        <v>1721</v>
      </c>
      <c r="D400" s="304">
        <v>377130</v>
      </c>
      <c r="E400" s="336" t="s">
        <v>74</v>
      </c>
      <c r="F400" s="303"/>
      <c r="G400" s="337" t="s">
        <v>1441</v>
      </c>
    </row>
    <row r="401" spans="1:7" s="334" customFormat="1" ht="9.9499999999999993" customHeight="1" x14ac:dyDescent="0.3">
      <c r="A401" s="335">
        <v>398</v>
      </c>
      <c r="B401" s="302">
        <v>45282</v>
      </c>
      <c r="C401" s="303" t="s">
        <v>1722</v>
      </c>
      <c r="D401" s="304">
        <v>12870</v>
      </c>
      <c r="E401" s="336" t="s">
        <v>74</v>
      </c>
      <c r="F401" s="303"/>
      <c r="G401" s="337" t="s">
        <v>1441</v>
      </c>
    </row>
    <row r="402" spans="1:7" s="334" customFormat="1" ht="9.9499999999999993" customHeight="1" x14ac:dyDescent="0.3">
      <c r="A402" s="335">
        <v>399</v>
      </c>
      <c r="B402" s="302">
        <v>45282</v>
      </c>
      <c r="C402" s="303" t="s">
        <v>1723</v>
      </c>
      <c r="D402" s="304">
        <v>377130</v>
      </c>
      <c r="E402" s="336" t="s">
        <v>74</v>
      </c>
      <c r="F402" s="303"/>
      <c r="G402" s="337" t="s">
        <v>1441</v>
      </c>
    </row>
    <row r="403" spans="1:7" s="334" customFormat="1" ht="9.9499999999999993" customHeight="1" x14ac:dyDescent="0.3">
      <c r="A403" s="335">
        <v>400</v>
      </c>
      <c r="B403" s="302">
        <v>45282</v>
      </c>
      <c r="C403" s="303" t="s">
        <v>1724</v>
      </c>
      <c r="D403" s="304">
        <v>12870</v>
      </c>
      <c r="E403" s="336" t="s">
        <v>74</v>
      </c>
      <c r="F403" s="303"/>
      <c r="G403" s="337" t="s">
        <v>1441</v>
      </c>
    </row>
    <row r="404" spans="1:7" s="334" customFormat="1" ht="9.9499999999999993" customHeight="1" x14ac:dyDescent="0.3">
      <c r="A404" s="335">
        <v>401</v>
      </c>
      <c r="B404" s="302">
        <v>45282</v>
      </c>
      <c r="C404" s="303" t="s">
        <v>1725</v>
      </c>
      <c r="D404" s="304">
        <v>290100</v>
      </c>
      <c r="E404" s="336" t="s">
        <v>74</v>
      </c>
      <c r="F404" s="303"/>
      <c r="G404" s="337" t="s">
        <v>1441</v>
      </c>
    </row>
    <row r="405" spans="1:7" s="334" customFormat="1" ht="9.9499999999999993" customHeight="1" x14ac:dyDescent="0.3">
      <c r="A405" s="335">
        <v>402</v>
      </c>
      <c r="B405" s="302">
        <v>45282</v>
      </c>
      <c r="C405" s="303" t="s">
        <v>1726</v>
      </c>
      <c r="D405" s="304">
        <v>9900</v>
      </c>
      <c r="E405" s="336" t="s">
        <v>74</v>
      </c>
      <c r="F405" s="303"/>
      <c r="G405" s="337" t="s">
        <v>1441</v>
      </c>
    </row>
    <row r="406" spans="1:7" s="334" customFormat="1" ht="9.9499999999999993" customHeight="1" x14ac:dyDescent="0.3">
      <c r="A406" s="335">
        <v>403</v>
      </c>
      <c r="B406" s="302">
        <v>45282</v>
      </c>
      <c r="C406" s="303" t="s">
        <v>1727</v>
      </c>
      <c r="D406" s="304">
        <v>203070</v>
      </c>
      <c r="E406" s="336" t="s">
        <v>74</v>
      </c>
      <c r="F406" s="303"/>
      <c r="G406" s="337" t="s">
        <v>1441</v>
      </c>
    </row>
    <row r="407" spans="1:7" s="334" customFormat="1" ht="9.9499999999999993" customHeight="1" x14ac:dyDescent="0.3">
      <c r="A407" s="335">
        <v>404</v>
      </c>
      <c r="B407" s="302">
        <v>45282</v>
      </c>
      <c r="C407" s="303" t="s">
        <v>1728</v>
      </c>
      <c r="D407" s="304">
        <v>6930</v>
      </c>
      <c r="E407" s="336" t="s">
        <v>74</v>
      </c>
      <c r="F407" s="303"/>
      <c r="G407" s="337" t="s">
        <v>1441</v>
      </c>
    </row>
    <row r="408" spans="1:7" s="334" customFormat="1" ht="9.9499999999999993" customHeight="1" x14ac:dyDescent="0.3">
      <c r="A408" s="335">
        <v>405</v>
      </c>
      <c r="B408" s="302">
        <v>45282</v>
      </c>
      <c r="C408" s="303" t="s">
        <v>1729</v>
      </c>
      <c r="D408" s="304">
        <v>203070</v>
      </c>
      <c r="E408" s="336" t="s">
        <v>74</v>
      </c>
      <c r="F408" s="303"/>
      <c r="G408" s="337" t="s">
        <v>1441</v>
      </c>
    </row>
    <row r="409" spans="1:7" s="334" customFormat="1" ht="9.9499999999999993" customHeight="1" x14ac:dyDescent="0.3">
      <c r="A409" s="335">
        <v>406</v>
      </c>
      <c r="B409" s="302">
        <v>45282</v>
      </c>
      <c r="C409" s="303" t="s">
        <v>1730</v>
      </c>
      <c r="D409" s="304">
        <v>6930</v>
      </c>
      <c r="E409" s="336" t="s">
        <v>74</v>
      </c>
      <c r="F409" s="303"/>
      <c r="G409" s="337" t="s">
        <v>1441</v>
      </c>
    </row>
    <row r="410" spans="1:7" s="334" customFormat="1" ht="9.9499999999999993" customHeight="1" x14ac:dyDescent="0.3">
      <c r="A410" s="335">
        <v>407</v>
      </c>
      <c r="B410" s="302">
        <v>45282</v>
      </c>
      <c r="C410" s="303" t="s">
        <v>1731</v>
      </c>
      <c r="D410" s="304">
        <v>261090</v>
      </c>
      <c r="E410" s="336" t="s">
        <v>74</v>
      </c>
      <c r="F410" s="303"/>
      <c r="G410" s="337" t="s">
        <v>1441</v>
      </c>
    </row>
    <row r="411" spans="1:7" s="334" customFormat="1" ht="9.9499999999999993" customHeight="1" x14ac:dyDescent="0.3">
      <c r="A411" s="335">
        <v>408</v>
      </c>
      <c r="B411" s="302">
        <v>45282</v>
      </c>
      <c r="C411" s="303" t="s">
        <v>1732</v>
      </c>
      <c r="D411" s="304">
        <v>650000</v>
      </c>
      <c r="E411" s="336" t="s">
        <v>74</v>
      </c>
      <c r="F411" s="303"/>
      <c r="G411" s="337" t="s">
        <v>1469</v>
      </c>
    </row>
    <row r="412" spans="1:7" s="334" customFormat="1" ht="9.9499999999999993" customHeight="1" x14ac:dyDescent="0.3">
      <c r="A412" s="335">
        <v>409</v>
      </c>
      <c r="B412" s="302">
        <v>45282</v>
      </c>
      <c r="C412" s="303" t="s">
        <v>1733</v>
      </c>
      <c r="D412" s="304">
        <v>38680</v>
      </c>
      <c r="E412" s="336" t="s">
        <v>74</v>
      </c>
      <c r="F412" s="303"/>
      <c r="G412" s="337" t="s">
        <v>1448</v>
      </c>
    </row>
    <row r="413" spans="1:7" s="334" customFormat="1" ht="9.9499999999999993" customHeight="1" x14ac:dyDescent="0.3">
      <c r="A413" s="335">
        <v>410</v>
      </c>
      <c r="B413" s="302">
        <v>45282</v>
      </c>
      <c r="C413" s="303" t="s">
        <v>1734</v>
      </c>
      <c r="D413" s="304">
        <v>38680</v>
      </c>
      <c r="E413" s="336" t="s">
        <v>74</v>
      </c>
      <c r="F413" s="303"/>
      <c r="G413" s="337" t="s">
        <v>1448</v>
      </c>
    </row>
    <row r="414" spans="1:7" s="334" customFormat="1" ht="9.9499999999999993" customHeight="1" x14ac:dyDescent="0.3">
      <c r="A414" s="335">
        <v>411</v>
      </c>
      <c r="B414" s="302">
        <v>45282</v>
      </c>
      <c r="C414" s="303" t="s">
        <v>1735</v>
      </c>
      <c r="D414" s="304">
        <v>38680</v>
      </c>
      <c r="E414" s="336" t="s">
        <v>74</v>
      </c>
      <c r="F414" s="303"/>
      <c r="G414" s="337" t="s">
        <v>1448</v>
      </c>
    </row>
    <row r="415" spans="1:7" s="334" customFormat="1" ht="9.9499999999999993" customHeight="1" x14ac:dyDescent="0.3">
      <c r="A415" s="335">
        <v>412</v>
      </c>
      <c r="B415" s="302">
        <v>45282</v>
      </c>
      <c r="C415" s="303" t="s">
        <v>1736</v>
      </c>
      <c r="D415" s="304">
        <v>38680</v>
      </c>
      <c r="E415" s="336" t="s">
        <v>74</v>
      </c>
      <c r="F415" s="303"/>
      <c r="G415" s="337" t="s">
        <v>1448</v>
      </c>
    </row>
    <row r="416" spans="1:7" s="334" customFormat="1" ht="9.9499999999999993" customHeight="1" x14ac:dyDescent="0.3">
      <c r="A416" s="335">
        <v>413</v>
      </c>
      <c r="B416" s="302">
        <v>45282</v>
      </c>
      <c r="C416" s="303" t="s">
        <v>1737</v>
      </c>
      <c r="D416" s="304">
        <v>1320</v>
      </c>
      <c r="E416" s="336" t="s">
        <v>74</v>
      </c>
      <c r="F416" s="303"/>
      <c r="G416" s="337" t="s">
        <v>1448</v>
      </c>
    </row>
    <row r="417" spans="1:7" s="334" customFormat="1" ht="9.9499999999999993" customHeight="1" x14ac:dyDescent="0.3">
      <c r="A417" s="335">
        <v>414</v>
      </c>
      <c r="B417" s="302">
        <v>45282</v>
      </c>
      <c r="C417" s="303" t="s">
        <v>1738</v>
      </c>
      <c r="D417" s="304">
        <v>38680</v>
      </c>
      <c r="E417" s="336" t="s">
        <v>74</v>
      </c>
      <c r="F417" s="303"/>
      <c r="G417" s="337" t="s">
        <v>1448</v>
      </c>
    </row>
    <row r="418" spans="1:7" s="334" customFormat="1" ht="9.9499999999999993" customHeight="1" x14ac:dyDescent="0.3">
      <c r="A418" s="335">
        <v>415</v>
      </c>
      <c r="B418" s="302">
        <v>45282</v>
      </c>
      <c r="C418" s="303" t="s">
        <v>1739</v>
      </c>
      <c r="D418" s="304">
        <v>1320</v>
      </c>
      <c r="E418" s="336" t="s">
        <v>74</v>
      </c>
      <c r="F418" s="303"/>
      <c r="G418" s="337" t="s">
        <v>1448</v>
      </c>
    </row>
    <row r="419" spans="1:7" s="334" customFormat="1" ht="9.9499999999999993" customHeight="1" x14ac:dyDescent="0.3">
      <c r="A419" s="335">
        <v>416</v>
      </c>
      <c r="B419" s="302">
        <v>45282</v>
      </c>
      <c r="C419" s="303" t="s">
        <v>1740</v>
      </c>
      <c r="D419" s="304">
        <v>1320</v>
      </c>
      <c r="E419" s="336" t="s">
        <v>74</v>
      </c>
      <c r="F419" s="303"/>
      <c r="G419" s="337" t="s">
        <v>1448</v>
      </c>
    </row>
    <row r="420" spans="1:7" s="334" customFormat="1" ht="9.9499999999999993" customHeight="1" x14ac:dyDescent="0.3">
      <c r="A420" s="335">
        <v>417</v>
      </c>
      <c r="B420" s="302">
        <v>45282</v>
      </c>
      <c r="C420" s="303" t="s">
        <v>1741</v>
      </c>
      <c r="D420" s="304">
        <v>1320</v>
      </c>
      <c r="E420" s="336" t="s">
        <v>74</v>
      </c>
      <c r="F420" s="303"/>
      <c r="G420" s="337" t="s">
        <v>1448</v>
      </c>
    </row>
    <row r="421" spans="1:7" s="334" customFormat="1" ht="9.9499999999999993" customHeight="1" x14ac:dyDescent="0.3">
      <c r="A421" s="335">
        <v>418</v>
      </c>
      <c r="B421" s="302">
        <v>45282</v>
      </c>
      <c r="C421" s="303" t="s">
        <v>1742</v>
      </c>
      <c r="D421" s="304">
        <v>1320</v>
      </c>
      <c r="E421" s="336" t="s">
        <v>74</v>
      </c>
      <c r="F421" s="303"/>
      <c r="G421" s="337" t="s">
        <v>1448</v>
      </c>
    </row>
    <row r="422" spans="1:7" s="334" customFormat="1" ht="9.9499999999999993" customHeight="1" x14ac:dyDescent="0.3">
      <c r="A422" s="343">
        <v>419</v>
      </c>
      <c r="B422" s="334">
        <v>45282</v>
      </c>
      <c r="C422" s="334" t="s">
        <v>1743</v>
      </c>
      <c r="D422" s="334">
        <v>-600000</v>
      </c>
      <c r="E422" s="334" t="s">
        <v>74</v>
      </c>
      <c r="G422" s="344" t="s">
        <v>173</v>
      </c>
    </row>
    <row r="423" spans="1:7" s="334" customFormat="1" ht="9.9499999999999993" customHeight="1" x14ac:dyDescent="0.3">
      <c r="A423" s="343">
        <v>420</v>
      </c>
      <c r="B423" s="334">
        <v>45282</v>
      </c>
      <c r="C423" s="334" t="s">
        <v>1434</v>
      </c>
      <c r="D423" s="334">
        <v>120000</v>
      </c>
      <c r="E423" s="334" t="s">
        <v>74</v>
      </c>
      <c r="G423" s="344" t="s">
        <v>173</v>
      </c>
    </row>
    <row r="424" spans="1:7" s="334" customFormat="1" ht="9.9499999999999993" customHeight="1" x14ac:dyDescent="0.3">
      <c r="A424" s="343">
        <v>421</v>
      </c>
      <c r="B424" s="334">
        <v>45282</v>
      </c>
      <c r="C424" s="334" t="s">
        <v>1712</v>
      </c>
      <c r="D424" s="334">
        <v>120000</v>
      </c>
      <c r="E424" s="334" t="s">
        <v>74</v>
      </c>
      <c r="G424" s="344" t="s">
        <v>173</v>
      </c>
    </row>
    <row r="425" spans="1:7" s="334" customFormat="1" ht="9.9499999999999993" customHeight="1" x14ac:dyDescent="0.3">
      <c r="A425" s="331">
        <v>422</v>
      </c>
      <c r="B425" s="299">
        <v>45282</v>
      </c>
      <c r="C425" s="300" t="s">
        <v>1435</v>
      </c>
      <c r="D425" s="301">
        <v>120000</v>
      </c>
      <c r="E425" s="332" t="s">
        <v>74</v>
      </c>
      <c r="F425" s="300"/>
      <c r="G425" s="333" t="s">
        <v>173</v>
      </c>
    </row>
    <row r="426" spans="1:7" s="334" customFormat="1" ht="9.9499999999999993" customHeight="1" x14ac:dyDescent="0.3">
      <c r="A426" s="335">
        <v>423</v>
      </c>
      <c r="B426" s="302">
        <v>45282</v>
      </c>
      <c r="C426" s="303" t="s">
        <v>1436</v>
      </c>
      <c r="D426" s="304">
        <v>120000</v>
      </c>
      <c r="E426" s="336" t="s">
        <v>74</v>
      </c>
      <c r="F426" s="303"/>
      <c r="G426" s="337" t="s">
        <v>173</v>
      </c>
    </row>
    <row r="427" spans="1:7" s="334" customFormat="1" ht="9.9499999999999993" customHeight="1" x14ac:dyDescent="0.3">
      <c r="A427" s="335">
        <v>424</v>
      </c>
      <c r="B427" s="302">
        <v>45282</v>
      </c>
      <c r="C427" s="303" t="s">
        <v>1558</v>
      </c>
      <c r="D427" s="304">
        <v>120000</v>
      </c>
      <c r="E427" s="336" t="s">
        <v>74</v>
      </c>
      <c r="F427" s="303"/>
      <c r="G427" s="337" t="s">
        <v>173</v>
      </c>
    </row>
    <row r="428" spans="1:7" s="334" customFormat="1" ht="9.9499999999999993" customHeight="1" x14ac:dyDescent="0.3">
      <c r="A428" s="335">
        <v>425</v>
      </c>
      <c r="B428" s="302">
        <v>45289</v>
      </c>
      <c r="C428" s="303" t="s">
        <v>1744</v>
      </c>
      <c r="D428" s="304">
        <v>27422</v>
      </c>
      <c r="E428" s="336" t="s">
        <v>74</v>
      </c>
      <c r="F428" s="303"/>
      <c r="G428" s="337" t="s">
        <v>191</v>
      </c>
    </row>
    <row r="429" spans="1:7" s="334" customFormat="1" ht="9.9499999999999993" customHeight="1" x14ac:dyDescent="0.3">
      <c r="A429" s="335">
        <v>426</v>
      </c>
      <c r="B429" s="302">
        <v>45289</v>
      </c>
      <c r="C429" s="303" t="s">
        <v>1744</v>
      </c>
      <c r="D429" s="304">
        <v>10779</v>
      </c>
      <c r="E429" s="336" t="s">
        <v>74</v>
      </c>
      <c r="F429" s="303"/>
      <c r="G429" s="337" t="s">
        <v>197</v>
      </c>
    </row>
    <row r="430" spans="1:7" s="334" customFormat="1" ht="9.9499999999999993" customHeight="1" x14ac:dyDescent="0.3">
      <c r="A430" s="335">
        <v>427</v>
      </c>
      <c r="B430" s="302">
        <v>45289</v>
      </c>
      <c r="C430" s="303" t="s">
        <v>1744</v>
      </c>
      <c r="D430" s="304">
        <v>1603</v>
      </c>
      <c r="E430" s="336" t="s">
        <v>74</v>
      </c>
      <c r="F430" s="303"/>
      <c r="G430" s="337" t="s">
        <v>195</v>
      </c>
    </row>
    <row r="431" spans="1:7" s="334" customFormat="1" ht="9.9499999999999993" customHeight="1" x14ac:dyDescent="0.3">
      <c r="A431" s="335">
        <v>428</v>
      </c>
      <c r="B431" s="302">
        <v>45289</v>
      </c>
      <c r="C431" s="303" t="s">
        <v>1744</v>
      </c>
      <c r="D431" s="304">
        <v>6405</v>
      </c>
      <c r="E431" s="336" t="s">
        <v>74</v>
      </c>
      <c r="F431" s="303"/>
      <c r="G431" s="337" t="s">
        <v>194</v>
      </c>
    </row>
    <row r="432" spans="1:7" s="334" customFormat="1" ht="9.9499999999999993" customHeight="1" x14ac:dyDescent="0.3">
      <c r="A432" s="335">
        <v>429</v>
      </c>
      <c r="B432" s="302">
        <v>45289</v>
      </c>
      <c r="C432" s="303" t="s">
        <v>1744</v>
      </c>
      <c r="D432" s="304">
        <v>8404</v>
      </c>
      <c r="E432" s="336" t="s">
        <v>74</v>
      </c>
      <c r="F432" s="303"/>
      <c r="G432" s="337" t="s">
        <v>192</v>
      </c>
    </row>
    <row r="433" spans="1:7" s="334" customFormat="1" ht="9.9499999999999993" customHeight="1" x14ac:dyDescent="0.3">
      <c r="A433" s="335">
        <v>430</v>
      </c>
      <c r="B433" s="302">
        <v>45289</v>
      </c>
      <c r="C433" s="303" t="s">
        <v>1744</v>
      </c>
      <c r="D433" s="304">
        <v>5449</v>
      </c>
      <c r="E433" s="336" t="s">
        <v>74</v>
      </c>
      <c r="F433" s="303"/>
      <c r="G433" s="337" t="s">
        <v>1745</v>
      </c>
    </row>
    <row r="434" spans="1:7" s="334" customFormat="1" ht="9.9499999999999993" customHeight="1" x14ac:dyDescent="0.3">
      <c r="A434" s="335">
        <v>431</v>
      </c>
      <c r="B434" s="302">
        <v>45289</v>
      </c>
      <c r="C434" s="303" t="s">
        <v>1744</v>
      </c>
      <c r="D434" s="304">
        <v>4083</v>
      </c>
      <c r="E434" s="336" t="s">
        <v>74</v>
      </c>
      <c r="F434" s="303"/>
      <c r="G434" s="337" t="s">
        <v>1746</v>
      </c>
    </row>
    <row r="435" spans="1:7" s="334" customFormat="1" ht="9.9499999999999993" customHeight="1" x14ac:dyDescent="0.3">
      <c r="A435" s="335">
        <v>432</v>
      </c>
      <c r="B435" s="302">
        <v>45289</v>
      </c>
      <c r="C435" s="303" t="s">
        <v>1744</v>
      </c>
      <c r="D435" s="304">
        <v>1766</v>
      </c>
      <c r="E435" s="336" t="s">
        <v>74</v>
      </c>
      <c r="F435" s="303"/>
      <c r="G435" s="337" t="s">
        <v>1747</v>
      </c>
    </row>
    <row r="436" spans="1:7" s="334" customFormat="1" ht="9.9499999999999993" customHeight="1" x14ac:dyDescent="0.3">
      <c r="A436" s="335">
        <v>433</v>
      </c>
      <c r="B436" s="302">
        <v>45289</v>
      </c>
      <c r="C436" s="303" t="s">
        <v>1744</v>
      </c>
      <c r="D436" s="304">
        <v>23259</v>
      </c>
      <c r="E436" s="336" t="s">
        <v>74</v>
      </c>
      <c r="F436" s="303"/>
      <c r="G436" s="337" t="s">
        <v>193</v>
      </c>
    </row>
    <row r="437" spans="1:7" s="334" customFormat="1" ht="9.9499999999999993" customHeight="1" x14ac:dyDescent="0.3">
      <c r="A437" s="335">
        <v>434</v>
      </c>
      <c r="B437" s="302">
        <v>45289</v>
      </c>
      <c r="C437" s="303" t="s">
        <v>1744</v>
      </c>
      <c r="D437" s="304">
        <v>1462</v>
      </c>
      <c r="E437" s="336" t="s">
        <v>74</v>
      </c>
      <c r="F437" s="303"/>
      <c r="G437" s="337" t="s">
        <v>1748</v>
      </c>
    </row>
    <row r="438" spans="1:7" s="334" customFormat="1" ht="9.9499999999999993" customHeight="1" x14ac:dyDescent="0.3">
      <c r="A438" s="335">
        <v>435</v>
      </c>
      <c r="B438" s="302">
        <v>45289</v>
      </c>
      <c r="C438" s="303" t="s">
        <v>1749</v>
      </c>
      <c r="D438" s="304">
        <v>6982</v>
      </c>
      <c r="E438" s="336" t="s">
        <v>74</v>
      </c>
      <c r="F438" s="303"/>
      <c r="G438" s="337" t="s">
        <v>1750</v>
      </c>
    </row>
    <row r="439" spans="1:7" s="334" customFormat="1" ht="9.9499999999999993" customHeight="1" x14ac:dyDescent="0.3">
      <c r="A439" s="335">
        <v>436</v>
      </c>
      <c r="B439" s="302">
        <v>45291</v>
      </c>
      <c r="C439" s="303" t="s">
        <v>1751</v>
      </c>
      <c r="D439" s="304">
        <v>1744</v>
      </c>
      <c r="E439" s="336" t="s">
        <v>74</v>
      </c>
      <c r="F439" s="303"/>
      <c r="G439" s="337" t="s">
        <v>196</v>
      </c>
    </row>
    <row r="440" spans="1:7" s="334" customFormat="1" ht="9.9499999999999993" customHeight="1" x14ac:dyDescent="0.3">
      <c r="A440" s="335">
        <v>437</v>
      </c>
      <c r="B440" s="302">
        <v>45291</v>
      </c>
      <c r="C440" s="303" t="s">
        <v>1752</v>
      </c>
      <c r="D440" s="304">
        <v>1951</v>
      </c>
      <c r="E440" s="336" t="s">
        <v>74</v>
      </c>
      <c r="F440" s="303"/>
      <c r="G440" s="337" t="s">
        <v>1753</v>
      </c>
    </row>
    <row r="441" spans="1:7" s="334" customFormat="1" ht="9.9499999999999993" customHeight="1" x14ac:dyDescent="0.3">
      <c r="A441" s="335">
        <v>438</v>
      </c>
      <c r="B441" s="302">
        <v>45291</v>
      </c>
      <c r="C441" s="303" t="s">
        <v>1754</v>
      </c>
      <c r="D441" s="304">
        <v>1285</v>
      </c>
      <c r="E441" s="336" t="s">
        <v>74</v>
      </c>
      <c r="F441" s="303"/>
      <c r="G441" s="337" t="s">
        <v>1755</v>
      </c>
    </row>
    <row r="442" spans="1:7" s="334" customFormat="1" ht="9.9499999999999993" customHeight="1" x14ac:dyDescent="0.3">
      <c r="A442" s="335">
        <v>439</v>
      </c>
      <c r="B442" s="302">
        <v>45291</v>
      </c>
      <c r="C442" s="303" t="s">
        <v>1756</v>
      </c>
      <c r="D442" s="304">
        <v>5180</v>
      </c>
      <c r="E442" s="336" t="s">
        <v>74</v>
      </c>
      <c r="F442" s="303"/>
      <c r="G442" s="337" t="s">
        <v>1448</v>
      </c>
    </row>
    <row r="443" spans="1:7" s="334" customFormat="1" ht="9.9499999999999993" customHeight="1" x14ac:dyDescent="0.3">
      <c r="A443" s="335">
        <v>440</v>
      </c>
      <c r="B443" s="302">
        <v>45291</v>
      </c>
      <c r="C443" s="303" t="s">
        <v>1757</v>
      </c>
      <c r="D443" s="304">
        <v>29450</v>
      </c>
      <c r="E443" s="336" t="s">
        <v>74</v>
      </c>
      <c r="F443" s="303"/>
      <c r="G443" s="337" t="s">
        <v>198</v>
      </c>
    </row>
    <row r="444" spans="1:7" s="334" customFormat="1" ht="9.9499999999999993" customHeight="1" x14ac:dyDescent="0.3">
      <c r="A444" s="335">
        <v>441</v>
      </c>
      <c r="B444" s="302">
        <v>45291</v>
      </c>
      <c r="C444" s="303" t="s">
        <v>1757</v>
      </c>
      <c r="D444" s="304">
        <v>4</v>
      </c>
      <c r="E444" s="336" t="s">
        <v>74</v>
      </c>
      <c r="F444" s="303"/>
      <c r="G444" s="337" t="s">
        <v>198</v>
      </c>
    </row>
    <row r="445" spans="1:7" s="334" customFormat="1" ht="9.9499999999999993" customHeight="1" x14ac:dyDescent="0.3">
      <c r="A445" s="335">
        <v>442</v>
      </c>
      <c r="B445" s="302">
        <v>45291</v>
      </c>
      <c r="C445" s="303" t="s">
        <v>1758</v>
      </c>
      <c r="D445" s="304">
        <v>541403</v>
      </c>
      <c r="E445" s="336" t="s">
        <v>74</v>
      </c>
      <c r="F445" s="303"/>
      <c r="G445" s="337" t="s">
        <v>1759</v>
      </c>
    </row>
    <row r="446" spans="1:7" s="334" customFormat="1" ht="9.9499999999999993" customHeight="1" x14ac:dyDescent="0.3">
      <c r="A446" s="335">
        <v>443</v>
      </c>
      <c r="B446" s="302">
        <v>45291</v>
      </c>
      <c r="C446" s="303" t="s">
        <v>1760</v>
      </c>
      <c r="D446" s="304">
        <v>844816</v>
      </c>
      <c r="E446" s="336" t="s">
        <v>74</v>
      </c>
      <c r="F446" s="303"/>
      <c r="G446" s="337" t="s">
        <v>195</v>
      </c>
    </row>
    <row r="447" spans="1:7" s="334" customFormat="1" ht="9.9499999999999993" customHeight="1" x14ac:dyDescent="0.3">
      <c r="A447" s="335">
        <v>444</v>
      </c>
      <c r="B447" s="302">
        <v>45291</v>
      </c>
      <c r="C447" s="303" t="s">
        <v>1761</v>
      </c>
      <c r="D447" s="304">
        <v>272</v>
      </c>
      <c r="E447" s="336" t="s">
        <v>74</v>
      </c>
      <c r="F447" s="303"/>
      <c r="G447" s="337" t="s">
        <v>199</v>
      </c>
    </row>
    <row r="448" spans="1:7" s="334" customFormat="1" ht="9.9499999999999993" customHeight="1" x14ac:dyDescent="0.3">
      <c r="A448" s="335">
        <v>445</v>
      </c>
      <c r="B448" s="302">
        <v>45291</v>
      </c>
      <c r="C448" s="303" t="s">
        <v>1760</v>
      </c>
      <c r="D448" s="304">
        <v>661436</v>
      </c>
      <c r="E448" s="336" t="s">
        <v>74</v>
      </c>
      <c r="F448" s="303"/>
      <c r="G448" s="337" t="s">
        <v>195</v>
      </c>
    </row>
    <row r="449" spans="1:7" s="334" customFormat="1" ht="9.9499999999999993" customHeight="1" x14ac:dyDescent="0.3">
      <c r="A449" s="335">
        <v>446</v>
      </c>
      <c r="B449" s="302">
        <v>45291</v>
      </c>
      <c r="C449" s="303" t="s">
        <v>1762</v>
      </c>
      <c r="D449" s="304">
        <v>6309</v>
      </c>
      <c r="E449" s="336" t="s">
        <v>74</v>
      </c>
      <c r="F449" s="303"/>
      <c r="G449" s="337" t="s">
        <v>1763</v>
      </c>
    </row>
    <row r="450" spans="1:7" s="334" customFormat="1" ht="9.9499999999999993" customHeight="1" x14ac:dyDescent="0.3">
      <c r="A450" s="335">
        <v>447</v>
      </c>
      <c r="B450" s="302">
        <v>45291</v>
      </c>
      <c r="C450" s="303" t="s">
        <v>1764</v>
      </c>
      <c r="D450" s="304">
        <v>2583</v>
      </c>
      <c r="E450" s="336" t="s">
        <v>74</v>
      </c>
      <c r="F450" s="303"/>
      <c r="G450" s="337" t="s">
        <v>200</v>
      </c>
    </row>
    <row r="451" spans="1:7" s="334" customFormat="1" ht="9.9499999999999993" customHeight="1" x14ac:dyDescent="0.3">
      <c r="A451" s="335">
        <v>448</v>
      </c>
      <c r="B451" s="302">
        <v>45291</v>
      </c>
      <c r="C451" s="303" t="s">
        <v>1760</v>
      </c>
      <c r="D451" s="304">
        <v>2008455</v>
      </c>
      <c r="E451" s="336" t="s">
        <v>74</v>
      </c>
      <c r="F451" s="303"/>
      <c r="G451" s="337" t="s">
        <v>191</v>
      </c>
    </row>
    <row r="452" spans="1:7" s="334" customFormat="1" ht="9.9499999999999993" customHeight="1" x14ac:dyDescent="0.3">
      <c r="A452" s="335">
        <v>449</v>
      </c>
      <c r="B452" s="302">
        <v>45291</v>
      </c>
      <c r="C452" s="303" t="s">
        <v>1760</v>
      </c>
      <c r="D452" s="304">
        <v>7028478</v>
      </c>
      <c r="E452" s="336" t="s">
        <v>74</v>
      </c>
      <c r="F452" s="303"/>
      <c r="G452" s="337" t="s">
        <v>197</v>
      </c>
    </row>
    <row r="453" spans="1:7" s="334" customFormat="1" ht="9.9499999999999993" customHeight="1" x14ac:dyDescent="0.3">
      <c r="A453" s="335">
        <v>450</v>
      </c>
      <c r="B453" s="302">
        <v>45291</v>
      </c>
      <c r="C453" s="303" t="s">
        <v>1760</v>
      </c>
      <c r="D453" s="304">
        <v>2638604</v>
      </c>
      <c r="E453" s="336" t="s">
        <v>74</v>
      </c>
      <c r="F453" s="303"/>
      <c r="G453" s="337" t="s">
        <v>191</v>
      </c>
    </row>
    <row r="454" spans="1:7" ht="17.25" thickBot="1" x14ac:dyDescent="0.35">
      <c r="A454" s="474" t="s">
        <v>79</v>
      </c>
      <c r="B454" s="475"/>
      <c r="C454" s="475"/>
      <c r="D454" s="475"/>
      <c r="E454" s="475"/>
      <c r="F454" s="476"/>
      <c r="G454" s="330">
        <f>SUM(D4:D453)</f>
        <v>68845163</v>
      </c>
    </row>
    <row r="455" spans="1:7" ht="17.25" thickTop="1" x14ac:dyDescent="0.3"/>
  </sheetData>
  <mergeCells count="2">
    <mergeCell ref="A1:G1"/>
    <mergeCell ref="A454:F454"/>
  </mergeCells>
  <phoneticPr fontId="11" type="noConversion"/>
  <pageMargins left="0.41" right="0.31" top="0.45" bottom="0.23" header="0.3" footer="0.18"/>
  <pageSetup paperSize="9" scale="7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  <pageSetUpPr fitToPage="1"/>
  </sheetPr>
  <dimension ref="A1:H550"/>
  <sheetViews>
    <sheetView workbookViewId="0">
      <selection activeCell="I17" sqref="I17"/>
    </sheetView>
  </sheetViews>
  <sheetFormatPr defaultRowHeight="16.5" x14ac:dyDescent="0.3"/>
  <cols>
    <col min="1" max="1" width="4.75" style="116" customWidth="1"/>
    <col min="2" max="2" width="16.25" style="116" customWidth="1"/>
    <col min="3" max="3" width="17.375" style="116" bestFit="1" customWidth="1"/>
    <col min="4" max="5" width="12.625" style="116" customWidth="1"/>
    <col min="6" max="8" width="14.625" style="116" customWidth="1"/>
    <col min="9" max="9" width="10.5" style="116" bestFit="1" customWidth="1"/>
    <col min="10" max="13" width="9" style="116"/>
    <col min="14" max="14" width="12.25" style="116" bestFit="1" customWidth="1"/>
    <col min="15" max="16384" width="9" style="116"/>
  </cols>
  <sheetData>
    <row r="1" spans="1:8" ht="39" x14ac:dyDescent="0.3">
      <c r="A1" s="477" t="s">
        <v>1819</v>
      </c>
      <c r="B1" s="477"/>
      <c r="C1" s="477"/>
      <c r="D1" s="477"/>
      <c r="E1" s="477"/>
      <c r="F1" s="477"/>
      <c r="G1" s="477"/>
      <c r="H1" s="477"/>
    </row>
    <row r="2" spans="1:8" s="117" customFormat="1" ht="14.1" customHeight="1" x14ac:dyDescent="0.3">
      <c r="A2" s="122"/>
      <c r="B2" s="122"/>
      <c r="C2" s="122"/>
      <c r="D2" s="122"/>
    </row>
    <row r="3" spans="1:8" s="117" customFormat="1" ht="18" thickBot="1" x14ac:dyDescent="0.35">
      <c r="A3" s="121" t="s">
        <v>130</v>
      </c>
    </row>
    <row r="4" spans="1:8" s="117" customFormat="1" ht="15" customHeight="1" thickTop="1" x14ac:dyDescent="0.3">
      <c r="A4" s="256" t="s">
        <v>61</v>
      </c>
      <c r="B4" s="478" t="s">
        <v>80</v>
      </c>
      <c r="C4" s="479"/>
      <c r="D4" s="478" t="s">
        <v>81</v>
      </c>
      <c r="E4" s="479"/>
      <c r="F4" s="478" t="s">
        <v>82</v>
      </c>
      <c r="G4" s="497"/>
      <c r="H4" s="346" t="s">
        <v>1910</v>
      </c>
    </row>
    <row r="5" spans="1:8" s="117" customFormat="1" ht="15" customHeight="1" x14ac:dyDescent="0.3">
      <c r="A5" s="138">
        <v>1</v>
      </c>
      <c r="B5" s="494" t="s">
        <v>250</v>
      </c>
      <c r="C5" s="495"/>
      <c r="D5" s="503" t="s">
        <v>203</v>
      </c>
      <c r="E5" s="504"/>
      <c r="F5" s="494" t="s">
        <v>235</v>
      </c>
      <c r="G5" s="498"/>
      <c r="H5" s="347"/>
    </row>
    <row r="6" spans="1:8" s="117" customFormat="1" ht="15" customHeight="1" x14ac:dyDescent="0.3">
      <c r="A6" s="139">
        <v>2</v>
      </c>
      <c r="B6" s="492" t="s">
        <v>250</v>
      </c>
      <c r="C6" s="496"/>
      <c r="D6" s="501" t="s">
        <v>205</v>
      </c>
      <c r="E6" s="502"/>
      <c r="F6" s="492" t="s">
        <v>235</v>
      </c>
      <c r="G6" s="493"/>
      <c r="H6" s="348"/>
    </row>
    <row r="7" spans="1:8" s="117" customFormat="1" ht="15" customHeight="1" x14ac:dyDescent="0.3">
      <c r="A7" s="139">
        <v>3</v>
      </c>
      <c r="B7" s="492" t="s">
        <v>250</v>
      </c>
      <c r="C7" s="496"/>
      <c r="D7" s="501" t="s">
        <v>204</v>
      </c>
      <c r="E7" s="502"/>
      <c r="F7" s="492" t="s">
        <v>235</v>
      </c>
      <c r="G7" s="493"/>
      <c r="H7" s="348"/>
    </row>
    <row r="8" spans="1:8" s="117" customFormat="1" ht="15" customHeight="1" x14ac:dyDescent="0.3">
      <c r="A8" s="139">
        <v>4</v>
      </c>
      <c r="B8" s="492" t="s">
        <v>250</v>
      </c>
      <c r="C8" s="496"/>
      <c r="D8" s="501" t="s">
        <v>1822</v>
      </c>
      <c r="E8" s="502"/>
      <c r="F8" s="492" t="s">
        <v>235</v>
      </c>
      <c r="G8" s="493"/>
      <c r="H8" s="348"/>
    </row>
    <row r="9" spans="1:8" s="117" customFormat="1" ht="15" customHeight="1" x14ac:dyDescent="0.3">
      <c r="A9" s="139">
        <v>5</v>
      </c>
      <c r="B9" s="492" t="s">
        <v>1823</v>
      </c>
      <c r="C9" s="496"/>
      <c r="D9" s="501" t="s">
        <v>1824</v>
      </c>
      <c r="E9" s="502"/>
      <c r="F9" s="492" t="s">
        <v>235</v>
      </c>
      <c r="G9" s="493"/>
      <c r="H9" s="348"/>
    </row>
    <row r="10" spans="1:8" s="117" customFormat="1" ht="15" customHeight="1" x14ac:dyDescent="0.3">
      <c r="A10" s="139">
        <v>6</v>
      </c>
      <c r="B10" s="492" t="s">
        <v>1823</v>
      </c>
      <c r="C10" s="496"/>
      <c r="D10" s="501" t="s">
        <v>1825</v>
      </c>
      <c r="E10" s="502"/>
      <c r="F10" s="492" t="s">
        <v>235</v>
      </c>
      <c r="G10" s="493"/>
      <c r="H10" s="348"/>
    </row>
    <row r="11" spans="1:8" s="117" customFormat="1" ht="15" customHeight="1" x14ac:dyDescent="0.3">
      <c r="A11" s="139">
        <v>7</v>
      </c>
      <c r="B11" s="492" t="s">
        <v>1823</v>
      </c>
      <c r="C11" s="496"/>
      <c r="D11" s="501" t="s">
        <v>1826</v>
      </c>
      <c r="E11" s="502"/>
      <c r="F11" s="492" t="s">
        <v>235</v>
      </c>
      <c r="G11" s="493"/>
      <c r="H11" s="348"/>
    </row>
    <row r="12" spans="1:8" s="117" customFormat="1" ht="15" customHeight="1" x14ac:dyDescent="0.3">
      <c r="A12" s="139">
        <v>8</v>
      </c>
      <c r="B12" s="492" t="s">
        <v>1823</v>
      </c>
      <c r="C12" s="496"/>
      <c r="D12" s="501" t="s">
        <v>1827</v>
      </c>
      <c r="E12" s="502"/>
      <c r="F12" s="492" t="s">
        <v>235</v>
      </c>
      <c r="G12" s="493"/>
      <c r="H12" s="348"/>
    </row>
    <row r="13" spans="1:8" s="117" customFormat="1" ht="15" customHeight="1" thickBot="1" x14ac:dyDescent="0.35">
      <c r="A13" s="349">
        <v>9</v>
      </c>
      <c r="B13" s="505" t="s">
        <v>1828</v>
      </c>
      <c r="C13" s="506"/>
      <c r="D13" s="499" t="s">
        <v>1829</v>
      </c>
      <c r="E13" s="500"/>
      <c r="F13" s="505" t="s">
        <v>235</v>
      </c>
      <c r="G13" s="510"/>
      <c r="H13" s="350"/>
    </row>
    <row r="14" spans="1:8" s="117" customFormat="1" ht="12.75" thickTop="1" x14ac:dyDescent="0.3"/>
    <row r="15" spans="1:8" s="117" customFormat="1" ht="18" thickBot="1" x14ac:dyDescent="0.35">
      <c r="A15" s="121" t="s">
        <v>129</v>
      </c>
    </row>
    <row r="16" spans="1:8" s="117" customFormat="1" ht="12" customHeight="1" x14ac:dyDescent="0.3">
      <c r="A16" s="480" t="s">
        <v>100</v>
      </c>
      <c r="B16" s="481"/>
      <c r="C16" s="481"/>
      <c r="D16" s="481"/>
      <c r="E16" s="481"/>
      <c r="F16" s="481"/>
      <c r="G16" s="481"/>
      <c r="H16" s="482"/>
    </row>
    <row r="17" spans="1:8" s="117" customFormat="1" ht="12" customHeight="1" x14ac:dyDescent="0.3">
      <c r="A17" s="483" t="s">
        <v>236</v>
      </c>
      <c r="B17" s="484"/>
      <c r="C17" s="484"/>
      <c r="D17" s="484"/>
      <c r="E17" s="484"/>
      <c r="F17" s="484"/>
      <c r="G17" s="484"/>
      <c r="H17" s="485"/>
    </row>
    <row r="18" spans="1:8" s="117" customFormat="1" ht="12" customHeight="1" x14ac:dyDescent="0.3">
      <c r="A18" s="489" t="s">
        <v>1830</v>
      </c>
      <c r="B18" s="490"/>
      <c r="C18" s="490"/>
      <c r="D18" s="490"/>
      <c r="E18" s="490"/>
      <c r="F18" s="490"/>
      <c r="G18" s="490"/>
      <c r="H18" s="491"/>
    </row>
    <row r="19" spans="1:8" s="117" customFormat="1" ht="12" customHeight="1" x14ac:dyDescent="0.3">
      <c r="A19" s="120" t="s">
        <v>101</v>
      </c>
      <c r="B19" s="119" t="s">
        <v>102</v>
      </c>
      <c r="C19" s="119" t="s">
        <v>103</v>
      </c>
      <c r="D19" s="119" t="s">
        <v>104</v>
      </c>
      <c r="E19" s="119" t="s">
        <v>105</v>
      </c>
      <c r="F19" s="119" t="s">
        <v>106</v>
      </c>
      <c r="G19" s="119" t="s">
        <v>107</v>
      </c>
      <c r="H19" s="118" t="s">
        <v>108</v>
      </c>
    </row>
    <row r="20" spans="1:8" s="117" customFormat="1" ht="12" customHeight="1" x14ac:dyDescent="0.3">
      <c r="A20" s="351">
        <v>1</v>
      </c>
      <c r="B20" s="352" t="s">
        <v>1831</v>
      </c>
      <c r="C20" s="352" t="s">
        <v>1832</v>
      </c>
      <c r="D20" s="353" t="s">
        <v>1833</v>
      </c>
      <c r="E20" s="354">
        <v>26000</v>
      </c>
      <c r="F20" s="354">
        <v>0</v>
      </c>
      <c r="G20" s="354">
        <v>18531536</v>
      </c>
      <c r="H20" s="355" t="s">
        <v>1834</v>
      </c>
    </row>
    <row r="21" spans="1:8" s="117" customFormat="1" ht="12" customHeight="1" x14ac:dyDescent="0.3">
      <c r="A21" s="356">
        <v>2</v>
      </c>
      <c r="B21" s="357" t="s">
        <v>1835</v>
      </c>
      <c r="C21" s="357" t="s">
        <v>1832</v>
      </c>
      <c r="D21" s="358" t="s">
        <v>1836</v>
      </c>
      <c r="E21" s="359">
        <v>32600</v>
      </c>
      <c r="F21" s="359">
        <v>0</v>
      </c>
      <c r="G21" s="359">
        <v>18498936</v>
      </c>
      <c r="H21" s="360" t="s">
        <v>1834</v>
      </c>
    </row>
    <row r="22" spans="1:8" s="117" customFormat="1" ht="12" customHeight="1" x14ac:dyDescent="0.3">
      <c r="A22" s="356">
        <v>3</v>
      </c>
      <c r="B22" s="357" t="s">
        <v>1837</v>
      </c>
      <c r="C22" s="357" t="s">
        <v>1832</v>
      </c>
      <c r="D22" s="358" t="s">
        <v>1833</v>
      </c>
      <c r="E22" s="359">
        <v>26000</v>
      </c>
      <c r="F22" s="359">
        <v>0</v>
      </c>
      <c r="G22" s="359">
        <v>18472936</v>
      </c>
      <c r="H22" s="360" t="s">
        <v>1834</v>
      </c>
    </row>
    <row r="23" spans="1:8" s="117" customFormat="1" ht="12" customHeight="1" x14ac:dyDescent="0.3">
      <c r="A23" s="356">
        <v>4</v>
      </c>
      <c r="B23" s="357" t="s">
        <v>1838</v>
      </c>
      <c r="C23" s="357" t="s">
        <v>1832</v>
      </c>
      <c r="D23" s="358" t="s">
        <v>1839</v>
      </c>
      <c r="E23" s="359">
        <v>32500</v>
      </c>
      <c r="F23" s="359">
        <v>0</v>
      </c>
      <c r="G23" s="359">
        <v>18440436</v>
      </c>
      <c r="H23" s="360" t="s">
        <v>1834</v>
      </c>
    </row>
    <row r="24" spans="1:8" s="117" customFormat="1" ht="12" customHeight="1" x14ac:dyDescent="0.3">
      <c r="A24" s="356">
        <v>5</v>
      </c>
      <c r="B24" s="357" t="s">
        <v>1840</v>
      </c>
      <c r="C24" s="357" t="s">
        <v>1832</v>
      </c>
      <c r="D24" s="358" t="s">
        <v>1839</v>
      </c>
      <c r="E24" s="359">
        <v>25600</v>
      </c>
      <c r="F24" s="359">
        <v>0</v>
      </c>
      <c r="G24" s="359">
        <v>18414836</v>
      </c>
      <c r="H24" s="360" t="s">
        <v>1834</v>
      </c>
    </row>
    <row r="25" spans="1:8" s="117" customFormat="1" ht="12" customHeight="1" x14ac:dyDescent="0.3">
      <c r="A25" s="356">
        <v>6</v>
      </c>
      <c r="B25" s="357" t="s">
        <v>1841</v>
      </c>
      <c r="C25" s="357" t="s">
        <v>1842</v>
      </c>
      <c r="D25" s="358" t="s">
        <v>209</v>
      </c>
      <c r="E25" s="359">
        <v>212560</v>
      </c>
      <c r="F25" s="359">
        <v>0</v>
      </c>
      <c r="G25" s="359">
        <v>18202276</v>
      </c>
      <c r="H25" s="360" t="s">
        <v>241</v>
      </c>
    </row>
    <row r="26" spans="1:8" s="117" customFormat="1" ht="12" customHeight="1" x14ac:dyDescent="0.3">
      <c r="A26" s="356">
        <v>7</v>
      </c>
      <c r="B26" s="357" t="s">
        <v>1841</v>
      </c>
      <c r="C26" s="357" t="s">
        <v>1842</v>
      </c>
      <c r="D26" s="358" t="s">
        <v>210</v>
      </c>
      <c r="E26" s="359">
        <v>177500</v>
      </c>
      <c r="F26" s="359">
        <v>0</v>
      </c>
      <c r="G26" s="359">
        <v>18024776</v>
      </c>
      <c r="H26" s="360" t="s">
        <v>241</v>
      </c>
    </row>
    <row r="27" spans="1:8" s="117" customFormat="1" ht="12" customHeight="1" x14ac:dyDescent="0.3">
      <c r="A27" s="356">
        <v>8</v>
      </c>
      <c r="B27" s="357" t="s">
        <v>1843</v>
      </c>
      <c r="C27" s="357" t="s">
        <v>1842</v>
      </c>
      <c r="D27" s="358" t="s">
        <v>212</v>
      </c>
      <c r="E27" s="359">
        <v>0</v>
      </c>
      <c r="F27" s="359">
        <v>182400</v>
      </c>
      <c r="G27" s="359">
        <v>18207176</v>
      </c>
      <c r="H27" s="360" t="s">
        <v>1844</v>
      </c>
    </row>
    <row r="28" spans="1:8" s="117" customFormat="1" ht="12" customHeight="1" x14ac:dyDescent="0.3">
      <c r="A28" s="356">
        <v>9</v>
      </c>
      <c r="B28" s="357" t="s">
        <v>1845</v>
      </c>
      <c r="C28" s="357" t="s">
        <v>1842</v>
      </c>
      <c r="D28" s="358" t="s">
        <v>1846</v>
      </c>
      <c r="E28" s="359">
        <v>0</v>
      </c>
      <c r="F28" s="359">
        <v>903</v>
      </c>
      <c r="G28" s="359">
        <v>18208079</v>
      </c>
      <c r="H28" s="360" t="s">
        <v>1847</v>
      </c>
    </row>
    <row r="29" spans="1:8" s="117" customFormat="1" ht="12" customHeight="1" x14ac:dyDescent="0.3">
      <c r="A29" s="356">
        <v>10</v>
      </c>
      <c r="B29" s="357" t="s">
        <v>1848</v>
      </c>
      <c r="C29" s="357" t="s">
        <v>1842</v>
      </c>
      <c r="D29" s="358" t="s">
        <v>1846</v>
      </c>
      <c r="E29" s="359">
        <v>0</v>
      </c>
      <c r="F29" s="359">
        <v>236</v>
      </c>
      <c r="G29" s="359">
        <v>18208315</v>
      </c>
      <c r="H29" s="360" t="s">
        <v>1847</v>
      </c>
    </row>
    <row r="30" spans="1:8" s="117" customFormat="1" ht="12" customHeight="1" x14ac:dyDescent="0.3">
      <c r="A30" s="356">
        <v>11</v>
      </c>
      <c r="B30" s="357" t="s">
        <v>1849</v>
      </c>
      <c r="C30" s="357" t="s">
        <v>1842</v>
      </c>
      <c r="D30" s="358" t="s">
        <v>1846</v>
      </c>
      <c r="E30" s="359">
        <v>0</v>
      </c>
      <c r="F30" s="359">
        <v>824</v>
      </c>
      <c r="G30" s="359">
        <v>18209139</v>
      </c>
      <c r="H30" s="360" t="s">
        <v>1847</v>
      </c>
    </row>
    <row r="31" spans="1:8" s="117" customFormat="1" ht="12" customHeight="1" x14ac:dyDescent="0.3">
      <c r="A31" s="356">
        <v>12</v>
      </c>
      <c r="B31" s="357" t="s">
        <v>1850</v>
      </c>
      <c r="C31" s="357" t="s">
        <v>1842</v>
      </c>
      <c r="D31" s="358" t="s">
        <v>1846</v>
      </c>
      <c r="E31" s="359">
        <v>0</v>
      </c>
      <c r="F31" s="359">
        <v>477</v>
      </c>
      <c r="G31" s="359">
        <v>18209616</v>
      </c>
      <c r="H31" s="360" t="s">
        <v>1847</v>
      </c>
    </row>
    <row r="32" spans="1:8" s="117" customFormat="1" ht="12" customHeight="1" x14ac:dyDescent="0.3">
      <c r="A32" s="356">
        <v>13</v>
      </c>
      <c r="B32" s="357" t="s">
        <v>1851</v>
      </c>
      <c r="C32" s="357" t="s">
        <v>1842</v>
      </c>
      <c r="D32" s="358" t="s">
        <v>1846</v>
      </c>
      <c r="E32" s="359">
        <v>0</v>
      </c>
      <c r="F32" s="359">
        <v>11147</v>
      </c>
      <c r="G32" s="359">
        <v>18220763</v>
      </c>
      <c r="H32" s="360" t="s">
        <v>1847</v>
      </c>
    </row>
    <row r="33" spans="1:8" s="117" customFormat="1" ht="12" customHeight="1" x14ac:dyDescent="0.3">
      <c r="A33" s="356">
        <v>14</v>
      </c>
      <c r="B33" s="357" t="s">
        <v>1852</v>
      </c>
      <c r="C33" s="357" t="s">
        <v>1842</v>
      </c>
      <c r="D33" s="358" t="s">
        <v>1853</v>
      </c>
      <c r="E33" s="359">
        <v>0</v>
      </c>
      <c r="F33" s="359">
        <v>186</v>
      </c>
      <c r="G33" s="359">
        <v>18220949</v>
      </c>
      <c r="H33" s="360" t="s">
        <v>241</v>
      </c>
    </row>
    <row r="34" spans="1:8" s="117" customFormat="1" ht="12" customHeight="1" x14ac:dyDescent="0.3">
      <c r="A34" s="356">
        <v>15</v>
      </c>
      <c r="B34" s="357" t="s">
        <v>1852</v>
      </c>
      <c r="C34" s="357" t="s">
        <v>1842</v>
      </c>
      <c r="D34" s="358" t="s">
        <v>237</v>
      </c>
      <c r="E34" s="359">
        <v>0</v>
      </c>
      <c r="F34" s="359">
        <v>166</v>
      </c>
      <c r="G34" s="359">
        <v>18221115</v>
      </c>
      <c r="H34" s="360" t="s">
        <v>241</v>
      </c>
    </row>
    <row r="35" spans="1:8" s="117" customFormat="1" ht="12" customHeight="1" x14ac:dyDescent="0.3">
      <c r="A35" s="356">
        <v>16</v>
      </c>
      <c r="B35" s="357" t="s">
        <v>1852</v>
      </c>
      <c r="C35" s="357" t="s">
        <v>1842</v>
      </c>
      <c r="D35" s="358" t="s">
        <v>1854</v>
      </c>
      <c r="E35" s="359">
        <v>0</v>
      </c>
      <c r="F35" s="359">
        <v>203</v>
      </c>
      <c r="G35" s="359">
        <v>18221318</v>
      </c>
      <c r="H35" s="360" t="s">
        <v>241</v>
      </c>
    </row>
    <row r="36" spans="1:8" s="117" customFormat="1" ht="12" customHeight="1" x14ac:dyDescent="0.3">
      <c r="A36" s="356">
        <v>17</v>
      </c>
      <c r="B36" s="357" t="s">
        <v>1855</v>
      </c>
      <c r="C36" s="357" t="s">
        <v>1842</v>
      </c>
      <c r="D36" s="358" t="s">
        <v>1856</v>
      </c>
      <c r="E36" s="359">
        <v>0</v>
      </c>
      <c r="F36" s="359">
        <v>588</v>
      </c>
      <c r="G36" s="359">
        <v>18221906</v>
      </c>
      <c r="H36" s="360" t="s">
        <v>1847</v>
      </c>
    </row>
    <row r="37" spans="1:8" s="117" customFormat="1" ht="12" customHeight="1" x14ac:dyDescent="0.3">
      <c r="A37" s="356">
        <v>18</v>
      </c>
      <c r="B37" s="357" t="s">
        <v>1857</v>
      </c>
      <c r="C37" s="357" t="s">
        <v>1842</v>
      </c>
      <c r="D37" s="358" t="s">
        <v>1858</v>
      </c>
      <c r="E37" s="359">
        <v>0</v>
      </c>
      <c r="F37" s="359">
        <v>148</v>
      </c>
      <c r="G37" s="359">
        <v>18222054</v>
      </c>
      <c r="H37" s="360" t="s">
        <v>1847</v>
      </c>
    </row>
    <row r="38" spans="1:8" s="117" customFormat="1" ht="12" customHeight="1" x14ac:dyDescent="0.3">
      <c r="A38" s="356">
        <v>19</v>
      </c>
      <c r="B38" s="357" t="s">
        <v>1859</v>
      </c>
      <c r="C38" s="357" t="s">
        <v>1842</v>
      </c>
      <c r="D38" s="358" t="s">
        <v>1860</v>
      </c>
      <c r="E38" s="359">
        <v>0</v>
      </c>
      <c r="F38" s="359">
        <v>263</v>
      </c>
      <c r="G38" s="359">
        <v>18222317</v>
      </c>
      <c r="H38" s="360" t="s">
        <v>1847</v>
      </c>
    </row>
    <row r="39" spans="1:8" s="117" customFormat="1" ht="12" customHeight="1" x14ac:dyDescent="0.3">
      <c r="A39" s="356">
        <v>20</v>
      </c>
      <c r="B39" s="357" t="s">
        <v>1861</v>
      </c>
      <c r="C39" s="357" t="s">
        <v>1842</v>
      </c>
      <c r="D39" s="358" t="s">
        <v>1862</v>
      </c>
      <c r="E39" s="359">
        <v>0</v>
      </c>
      <c r="F39" s="359">
        <v>3</v>
      </c>
      <c r="G39" s="359">
        <v>18222320</v>
      </c>
      <c r="H39" s="360" t="s">
        <v>1847</v>
      </c>
    </row>
    <row r="40" spans="1:8" s="117" customFormat="1" ht="12" customHeight="1" x14ac:dyDescent="0.3">
      <c r="A40" s="356">
        <v>21</v>
      </c>
      <c r="B40" s="357" t="s">
        <v>1863</v>
      </c>
      <c r="C40" s="357" t="s">
        <v>1842</v>
      </c>
      <c r="D40" s="358" t="s">
        <v>1864</v>
      </c>
      <c r="E40" s="359">
        <v>0</v>
      </c>
      <c r="F40" s="359">
        <v>19</v>
      </c>
      <c r="G40" s="359">
        <v>18222339</v>
      </c>
      <c r="H40" s="360" t="s">
        <v>1847</v>
      </c>
    </row>
    <row r="41" spans="1:8" s="117" customFormat="1" ht="12" customHeight="1" x14ac:dyDescent="0.3">
      <c r="A41" s="356">
        <v>22</v>
      </c>
      <c r="B41" s="357" t="s">
        <v>1865</v>
      </c>
      <c r="C41" s="357" t="s">
        <v>1842</v>
      </c>
      <c r="D41" s="358" t="s">
        <v>1866</v>
      </c>
      <c r="E41" s="359">
        <v>0</v>
      </c>
      <c r="F41" s="359">
        <v>30646</v>
      </c>
      <c r="G41" s="359">
        <v>18252985</v>
      </c>
      <c r="H41" s="360" t="s">
        <v>1867</v>
      </c>
    </row>
    <row r="42" spans="1:8" s="117" customFormat="1" ht="12" customHeight="1" x14ac:dyDescent="0.3">
      <c r="A42" s="356">
        <v>23</v>
      </c>
      <c r="B42" s="357" t="s">
        <v>1868</v>
      </c>
      <c r="C42" s="357" t="s">
        <v>1842</v>
      </c>
      <c r="D42" s="358" t="s">
        <v>209</v>
      </c>
      <c r="E42" s="359">
        <v>216270</v>
      </c>
      <c r="F42" s="359">
        <v>0</v>
      </c>
      <c r="G42" s="359">
        <v>18036715</v>
      </c>
      <c r="H42" s="360" t="s">
        <v>241</v>
      </c>
    </row>
    <row r="43" spans="1:8" s="117" customFormat="1" ht="12" customHeight="1" x14ac:dyDescent="0.3">
      <c r="A43" s="356">
        <v>24</v>
      </c>
      <c r="B43" s="357" t="s">
        <v>1869</v>
      </c>
      <c r="C43" s="357" t="s">
        <v>1842</v>
      </c>
      <c r="D43" s="358" t="s">
        <v>210</v>
      </c>
      <c r="E43" s="359">
        <v>177500</v>
      </c>
      <c r="F43" s="359">
        <v>0</v>
      </c>
      <c r="G43" s="359">
        <v>17859215</v>
      </c>
      <c r="H43" s="360" t="s">
        <v>241</v>
      </c>
    </row>
    <row r="44" spans="1:8" s="117" customFormat="1" ht="12" customHeight="1" x14ac:dyDescent="0.3">
      <c r="A44" s="356">
        <v>25</v>
      </c>
      <c r="B44" s="357" t="s">
        <v>1870</v>
      </c>
      <c r="C44" s="357" t="s">
        <v>1842</v>
      </c>
      <c r="D44" s="358" t="s">
        <v>212</v>
      </c>
      <c r="E44" s="359">
        <v>0</v>
      </c>
      <c r="F44" s="359">
        <v>182400</v>
      </c>
      <c r="G44" s="359">
        <v>18041615</v>
      </c>
      <c r="H44" s="360" t="s">
        <v>1844</v>
      </c>
    </row>
    <row r="45" spans="1:8" s="117" customFormat="1" ht="12" customHeight="1" x14ac:dyDescent="0.3">
      <c r="A45" s="356">
        <v>26</v>
      </c>
      <c r="B45" s="357" t="s">
        <v>1871</v>
      </c>
      <c r="C45" s="357" t="s">
        <v>1842</v>
      </c>
      <c r="D45" s="358" t="s">
        <v>1872</v>
      </c>
      <c r="E45" s="359">
        <v>0</v>
      </c>
      <c r="F45" s="359">
        <v>3</v>
      </c>
      <c r="G45" s="359">
        <v>18041618</v>
      </c>
      <c r="H45" s="360" t="s">
        <v>1867</v>
      </c>
    </row>
    <row r="46" spans="1:8" s="117" customFormat="1" ht="12" customHeight="1" x14ac:dyDescent="0.3">
      <c r="A46" s="356">
        <v>27</v>
      </c>
      <c r="B46" s="357" t="s">
        <v>1873</v>
      </c>
      <c r="C46" s="357" t="s">
        <v>1874</v>
      </c>
      <c r="D46" s="358" t="s">
        <v>211</v>
      </c>
      <c r="E46" s="359">
        <v>0</v>
      </c>
      <c r="F46" s="359">
        <v>4553</v>
      </c>
      <c r="G46" s="359">
        <v>18046171</v>
      </c>
      <c r="H46" s="361" t="s">
        <v>241</v>
      </c>
    </row>
    <row r="47" spans="1:8" s="117" customFormat="1" ht="12" customHeight="1" x14ac:dyDescent="0.3">
      <c r="A47" s="356">
        <v>28</v>
      </c>
      <c r="B47" s="357" t="s">
        <v>1875</v>
      </c>
      <c r="C47" s="357" t="s">
        <v>1842</v>
      </c>
      <c r="D47" s="358" t="s">
        <v>209</v>
      </c>
      <c r="E47" s="359">
        <v>236200</v>
      </c>
      <c r="F47" s="359">
        <v>0</v>
      </c>
      <c r="G47" s="359">
        <v>17809971</v>
      </c>
      <c r="H47" s="360" t="s">
        <v>241</v>
      </c>
    </row>
    <row r="48" spans="1:8" s="117" customFormat="1" ht="12" customHeight="1" x14ac:dyDescent="0.3">
      <c r="A48" s="356">
        <v>29</v>
      </c>
      <c r="B48" s="357" t="s">
        <v>1875</v>
      </c>
      <c r="C48" s="357" t="s">
        <v>1842</v>
      </c>
      <c r="D48" s="358" t="s">
        <v>210</v>
      </c>
      <c r="E48" s="359">
        <v>208330</v>
      </c>
      <c r="F48" s="359">
        <v>0</v>
      </c>
      <c r="G48" s="359">
        <v>17601641</v>
      </c>
      <c r="H48" s="360" t="s">
        <v>241</v>
      </c>
    </row>
    <row r="49" spans="1:8" s="117" customFormat="1" ht="12" customHeight="1" x14ac:dyDescent="0.3">
      <c r="A49" s="356">
        <v>30</v>
      </c>
      <c r="B49" s="357" t="s">
        <v>1876</v>
      </c>
      <c r="C49" s="357" t="s">
        <v>1842</v>
      </c>
      <c r="D49" s="358" t="s">
        <v>209</v>
      </c>
      <c r="E49" s="359">
        <v>236200</v>
      </c>
      <c r="F49" s="359">
        <v>0</v>
      </c>
      <c r="G49" s="359">
        <v>17365441</v>
      </c>
      <c r="H49" s="360" t="s">
        <v>241</v>
      </c>
    </row>
    <row r="50" spans="1:8" s="117" customFormat="1" ht="12" customHeight="1" x14ac:dyDescent="0.3">
      <c r="A50" s="356">
        <v>31</v>
      </c>
      <c r="B50" s="357" t="s">
        <v>1877</v>
      </c>
      <c r="C50" s="357" t="s">
        <v>1842</v>
      </c>
      <c r="D50" s="358" t="s">
        <v>210</v>
      </c>
      <c r="E50" s="359">
        <v>208330</v>
      </c>
      <c r="F50" s="359">
        <v>0</v>
      </c>
      <c r="G50" s="359">
        <v>17157111</v>
      </c>
      <c r="H50" s="360" t="s">
        <v>241</v>
      </c>
    </row>
    <row r="51" spans="1:8" s="117" customFormat="1" ht="12" customHeight="1" x14ac:dyDescent="0.3">
      <c r="A51" s="356">
        <v>32</v>
      </c>
      <c r="B51" s="357" t="s">
        <v>1878</v>
      </c>
      <c r="C51" s="357" t="s">
        <v>1842</v>
      </c>
      <c r="D51" s="358" t="s">
        <v>209</v>
      </c>
      <c r="E51" s="359">
        <v>236200</v>
      </c>
      <c r="F51" s="359">
        <v>0</v>
      </c>
      <c r="G51" s="359">
        <v>16920911</v>
      </c>
      <c r="H51" s="360" t="s">
        <v>241</v>
      </c>
    </row>
    <row r="52" spans="1:8" s="117" customFormat="1" ht="12" customHeight="1" x14ac:dyDescent="0.3">
      <c r="A52" s="356">
        <v>33</v>
      </c>
      <c r="B52" s="357" t="s">
        <v>1878</v>
      </c>
      <c r="C52" s="357" t="s">
        <v>1842</v>
      </c>
      <c r="D52" s="358" t="s">
        <v>210</v>
      </c>
      <c r="E52" s="359">
        <v>208330</v>
      </c>
      <c r="F52" s="359">
        <v>0</v>
      </c>
      <c r="G52" s="359">
        <v>16712581</v>
      </c>
      <c r="H52" s="360" t="s">
        <v>241</v>
      </c>
    </row>
    <row r="53" spans="1:8" s="117" customFormat="1" ht="12" customHeight="1" x14ac:dyDescent="0.3">
      <c r="A53" s="356">
        <v>34</v>
      </c>
      <c r="B53" s="357" t="s">
        <v>1879</v>
      </c>
      <c r="C53" s="357" t="s">
        <v>1874</v>
      </c>
      <c r="D53" s="358" t="s">
        <v>211</v>
      </c>
      <c r="E53" s="359">
        <v>0</v>
      </c>
      <c r="F53" s="359">
        <v>4303</v>
      </c>
      <c r="G53" s="359">
        <v>16716884</v>
      </c>
      <c r="H53" s="360" t="s">
        <v>241</v>
      </c>
    </row>
    <row r="54" spans="1:8" s="117" customFormat="1" ht="12" customHeight="1" x14ac:dyDescent="0.3">
      <c r="A54" s="356">
        <v>35</v>
      </c>
      <c r="B54" s="357" t="s">
        <v>1880</v>
      </c>
      <c r="C54" s="357" t="s">
        <v>1842</v>
      </c>
      <c r="D54" s="358" t="s">
        <v>209</v>
      </c>
      <c r="E54" s="359">
        <v>236200</v>
      </c>
      <c r="F54" s="359">
        <v>0</v>
      </c>
      <c r="G54" s="359">
        <v>16480684</v>
      </c>
      <c r="H54" s="360" t="s">
        <v>241</v>
      </c>
    </row>
    <row r="55" spans="1:8" s="117" customFormat="1" ht="12" customHeight="1" x14ac:dyDescent="0.3">
      <c r="A55" s="356">
        <v>36</v>
      </c>
      <c r="B55" s="357" t="s">
        <v>1880</v>
      </c>
      <c r="C55" s="357" t="s">
        <v>1842</v>
      </c>
      <c r="D55" s="358" t="s">
        <v>210</v>
      </c>
      <c r="E55" s="359">
        <v>208330</v>
      </c>
      <c r="F55" s="359">
        <v>0</v>
      </c>
      <c r="G55" s="359">
        <v>16272354</v>
      </c>
      <c r="H55" s="360" t="s">
        <v>241</v>
      </c>
    </row>
    <row r="56" spans="1:8" s="117" customFormat="1" ht="12" customHeight="1" x14ac:dyDescent="0.3">
      <c r="A56" s="356">
        <v>37</v>
      </c>
      <c r="B56" s="357" t="s">
        <v>1881</v>
      </c>
      <c r="C56" s="357" t="s">
        <v>1842</v>
      </c>
      <c r="D56" s="358" t="s">
        <v>209</v>
      </c>
      <c r="E56" s="359">
        <v>239890</v>
      </c>
      <c r="F56" s="359">
        <v>0</v>
      </c>
      <c r="G56" s="359">
        <v>16032464</v>
      </c>
      <c r="H56" s="360" t="s">
        <v>241</v>
      </c>
    </row>
    <row r="57" spans="1:8" s="117" customFormat="1" ht="12" customHeight="1" x14ac:dyDescent="0.3">
      <c r="A57" s="356">
        <v>38</v>
      </c>
      <c r="B57" s="357" t="s">
        <v>1881</v>
      </c>
      <c r="C57" s="357" t="s">
        <v>1842</v>
      </c>
      <c r="D57" s="358" t="s">
        <v>210</v>
      </c>
      <c r="E57" s="359">
        <v>208330</v>
      </c>
      <c r="F57" s="359">
        <v>0</v>
      </c>
      <c r="G57" s="359">
        <v>15824134</v>
      </c>
      <c r="H57" s="360" t="s">
        <v>241</v>
      </c>
    </row>
    <row r="58" spans="1:8" s="117" customFormat="1" ht="12" customHeight="1" x14ac:dyDescent="0.3">
      <c r="A58" s="356">
        <v>39</v>
      </c>
      <c r="B58" s="357" t="s">
        <v>1882</v>
      </c>
      <c r="C58" s="357" t="s">
        <v>1842</v>
      </c>
      <c r="D58" s="358" t="s">
        <v>1883</v>
      </c>
      <c r="E58" s="359">
        <v>239890</v>
      </c>
      <c r="F58" s="359">
        <v>0</v>
      </c>
      <c r="G58" s="359">
        <v>15584244</v>
      </c>
      <c r="H58" s="360" t="s">
        <v>241</v>
      </c>
    </row>
    <row r="59" spans="1:8" s="117" customFormat="1" ht="12" customHeight="1" x14ac:dyDescent="0.3">
      <c r="A59" s="356">
        <v>40</v>
      </c>
      <c r="B59" s="357" t="s">
        <v>1884</v>
      </c>
      <c r="C59" s="357" t="s">
        <v>1842</v>
      </c>
      <c r="D59" s="358" t="s">
        <v>1885</v>
      </c>
      <c r="E59" s="359">
        <v>208330</v>
      </c>
      <c r="F59" s="359">
        <v>0</v>
      </c>
      <c r="G59" s="359">
        <v>15375914</v>
      </c>
      <c r="H59" s="360" t="s">
        <v>241</v>
      </c>
    </row>
    <row r="60" spans="1:8" s="117" customFormat="1" ht="12" customHeight="1" x14ac:dyDescent="0.3">
      <c r="A60" s="356">
        <v>41</v>
      </c>
      <c r="B60" s="357" t="s">
        <v>1886</v>
      </c>
      <c r="C60" s="357" t="s">
        <v>1842</v>
      </c>
      <c r="D60" s="358" t="s">
        <v>1887</v>
      </c>
      <c r="E60" s="359">
        <v>0</v>
      </c>
      <c r="F60" s="359">
        <v>227</v>
      </c>
      <c r="G60" s="359">
        <v>15376141</v>
      </c>
      <c r="H60" s="360" t="s">
        <v>1888</v>
      </c>
    </row>
    <row r="61" spans="1:8" s="117" customFormat="1" ht="12" customHeight="1" x14ac:dyDescent="0.3">
      <c r="A61" s="356">
        <v>42</v>
      </c>
      <c r="B61" s="357" t="s">
        <v>1889</v>
      </c>
      <c r="C61" s="357" t="s">
        <v>1842</v>
      </c>
      <c r="D61" s="358" t="s">
        <v>1890</v>
      </c>
      <c r="E61" s="359">
        <v>0</v>
      </c>
      <c r="F61" s="359">
        <v>1</v>
      </c>
      <c r="G61" s="359">
        <v>15376142</v>
      </c>
      <c r="H61" s="360" t="s">
        <v>241</v>
      </c>
    </row>
    <row r="62" spans="1:8" s="117" customFormat="1" ht="12" customHeight="1" x14ac:dyDescent="0.3">
      <c r="A62" s="356">
        <v>43</v>
      </c>
      <c r="B62" s="357" t="s">
        <v>1891</v>
      </c>
      <c r="C62" s="357" t="s">
        <v>1842</v>
      </c>
      <c r="D62" s="358" t="s">
        <v>1892</v>
      </c>
      <c r="E62" s="359">
        <v>0</v>
      </c>
      <c r="F62" s="359">
        <v>49</v>
      </c>
      <c r="G62" s="359">
        <v>15376191</v>
      </c>
      <c r="H62" s="360" t="s">
        <v>241</v>
      </c>
    </row>
    <row r="63" spans="1:8" s="117" customFormat="1" ht="12" customHeight="1" x14ac:dyDescent="0.3">
      <c r="A63" s="356">
        <v>44</v>
      </c>
      <c r="B63" s="357" t="s">
        <v>1893</v>
      </c>
      <c r="C63" s="357" t="s">
        <v>1842</v>
      </c>
      <c r="D63" s="358" t="s">
        <v>234</v>
      </c>
      <c r="E63" s="359">
        <v>0</v>
      </c>
      <c r="F63" s="359">
        <v>59</v>
      </c>
      <c r="G63" s="359">
        <v>15376250</v>
      </c>
      <c r="H63" s="360" t="s">
        <v>1847</v>
      </c>
    </row>
    <row r="64" spans="1:8" s="117" customFormat="1" ht="12" customHeight="1" x14ac:dyDescent="0.3">
      <c r="A64" s="356">
        <v>45</v>
      </c>
      <c r="B64" s="357" t="s">
        <v>1894</v>
      </c>
      <c r="C64" s="357" t="s">
        <v>1842</v>
      </c>
      <c r="D64" s="358" t="s">
        <v>234</v>
      </c>
      <c r="E64" s="359">
        <v>0</v>
      </c>
      <c r="F64" s="359">
        <v>85</v>
      </c>
      <c r="G64" s="359">
        <v>15376335</v>
      </c>
      <c r="H64" s="360" t="s">
        <v>1847</v>
      </c>
    </row>
    <row r="65" spans="1:8" s="117" customFormat="1" ht="12" customHeight="1" x14ac:dyDescent="0.3">
      <c r="A65" s="356">
        <v>46</v>
      </c>
      <c r="B65" s="357" t="s">
        <v>1895</v>
      </c>
      <c r="C65" s="357" t="s">
        <v>1842</v>
      </c>
      <c r="D65" s="358" t="s">
        <v>1896</v>
      </c>
      <c r="E65" s="359">
        <v>0</v>
      </c>
      <c r="F65" s="359">
        <v>6654</v>
      </c>
      <c r="G65" s="359">
        <v>15382989</v>
      </c>
      <c r="H65" s="360" t="s">
        <v>1847</v>
      </c>
    </row>
    <row r="66" spans="1:8" s="117" customFormat="1" ht="12" customHeight="1" x14ac:dyDescent="0.3">
      <c r="A66" s="356">
        <v>47</v>
      </c>
      <c r="B66" s="357" t="s">
        <v>1897</v>
      </c>
      <c r="C66" s="357" t="s">
        <v>1874</v>
      </c>
      <c r="D66" s="358" t="s">
        <v>211</v>
      </c>
      <c r="E66" s="359">
        <v>0</v>
      </c>
      <c r="F66" s="359">
        <v>3972</v>
      </c>
      <c r="G66" s="359">
        <v>15386961</v>
      </c>
      <c r="H66" s="360" t="s">
        <v>241</v>
      </c>
    </row>
    <row r="67" spans="1:8" s="117" customFormat="1" ht="12" customHeight="1" x14ac:dyDescent="0.3">
      <c r="A67" s="356">
        <v>48</v>
      </c>
      <c r="B67" s="357" t="s">
        <v>1898</v>
      </c>
      <c r="C67" s="357" t="s">
        <v>1842</v>
      </c>
      <c r="D67" s="358" t="s">
        <v>209</v>
      </c>
      <c r="E67" s="359">
        <v>239890</v>
      </c>
      <c r="F67" s="359">
        <v>0</v>
      </c>
      <c r="G67" s="359">
        <v>15147071</v>
      </c>
      <c r="H67" s="360" t="s">
        <v>241</v>
      </c>
    </row>
    <row r="68" spans="1:8" s="117" customFormat="1" ht="12" customHeight="1" x14ac:dyDescent="0.3">
      <c r="A68" s="356">
        <v>49</v>
      </c>
      <c r="B68" s="357" t="s">
        <v>1899</v>
      </c>
      <c r="C68" s="357" t="s">
        <v>1842</v>
      </c>
      <c r="D68" s="358" t="s">
        <v>210</v>
      </c>
      <c r="E68" s="359">
        <v>208330</v>
      </c>
      <c r="F68" s="359">
        <v>0</v>
      </c>
      <c r="G68" s="359">
        <v>14938741</v>
      </c>
      <c r="H68" s="360" t="s">
        <v>241</v>
      </c>
    </row>
    <row r="69" spans="1:8" s="117" customFormat="1" ht="12" customHeight="1" x14ac:dyDescent="0.3">
      <c r="A69" s="356">
        <v>50</v>
      </c>
      <c r="B69" s="357" t="s">
        <v>1900</v>
      </c>
      <c r="C69" s="357" t="s">
        <v>1842</v>
      </c>
      <c r="D69" s="358" t="s">
        <v>1901</v>
      </c>
      <c r="E69" s="359">
        <v>239890</v>
      </c>
      <c r="F69" s="359">
        <v>0</v>
      </c>
      <c r="G69" s="359">
        <v>14698851</v>
      </c>
      <c r="H69" s="360" t="s">
        <v>241</v>
      </c>
    </row>
    <row r="70" spans="1:8" s="117" customFormat="1" ht="12" customHeight="1" x14ac:dyDescent="0.3">
      <c r="A70" s="356">
        <v>51</v>
      </c>
      <c r="B70" s="357" t="s">
        <v>1902</v>
      </c>
      <c r="C70" s="357" t="s">
        <v>1842</v>
      </c>
      <c r="D70" s="358" t="s">
        <v>210</v>
      </c>
      <c r="E70" s="359">
        <v>208330</v>
      </c>
      <c r="F70" s="359">
        <v>0</v>
      </c>
      <c r="G70" s="359">
        <v>14490521</v>
      </c>
      <c r="H70" s="360" t="s">
        <v>241</v>
      </c>
    </row>
    <row r="71" spans="1:8" s="117" customFormat="1" ht="12" customHeight="1" x14ac:dyDescent="0.3">
      <c r="A71" s="356">
        <v>52</v>
      </c>
      <c r="B71" s="357" t="s">
        <v>1903</v>
      </c>
      <c r="C71" s="357" t="s">
        <v>1842</v>
      </c>
      <c r="D71" s="358" t="s">
        <v>209</v>
      </c>
      <c r="E71" s="359">
        <v>239890</v>
      </c>
      <c r="F71" s="359">
        <v>0</v>
      </c>
      <c r="G71" s="359">
        <v>14250631</v>
      </c>
      <c r="H71" s="360" t="s">
        <v>241</v>
      </c>
    </row>
    <row r="72" spans="1:8" s="117" customFormat="1" ht="12" customHeight="1" x14ac:dyDescent="0.3">
      <c r="A72" s="356">
        <v>53</v>
      </c>
      <c r="B72" s="357" t="s">
        <v>1904</v>
      </c>
      <c r="C72" s="357" t="s">
        <v>1842</v>
      </c>
      <c r="D72" s="358" t="s">
        <v>210</v>
      </c>
      <c r="E72" s="359">
        <v>208330</v>
      </c>
      <c r="F72" s="359">
        <v>0</v>
      </c>
      <c r="G72" s="359">
        <v>14042301</v>
      </c>
      <c r="H72" s="360" t="s">
        <v>241</v>
      </c>
    </row>
    <row r="73" spans="1:8" s="117" customFormat="1" ht="12" customHeight="1" x14ac:dyDescent="0.3">
      <c r="A73" s="356">
        <v>54</v>
      </c>
      <c r="B73" s="357" t="s">
        <v>1905</v>
      </c>
      <c r="C73" s="357" t="s">
        <v>1874</v>
      </c>
      <c r="D73" s="358" t="s">
        <v>211</v>
      </c>
      <c r="E73" s="359">
        <v>0</v>
      </c>
      <c r="F73" s="359">
        <v>3644</v>
      </c>
      <c r="G73" s="359">
        <v>14045945</v>
      </c>
      <c r="H73" s="360" t="s">
        <v>241</v>
      </c>
    </row>
    <row r="74" spans="1:8" s="117" customFormat="1" ht="12" customHeight="1" x14ac:dyDescent="0.3">
      <c r="A74" s="356">
        <v>55</v>
      </c>
      <c r="B74" s="357" t="s">
        <v>1906</v>
      </c>
      <c r="C74" s="357" t="s">
        <v>1842</v>
      </c>
      <c r="D74" s="358" t="s">
        <v>209</v>
      </c>
      <c r="E74" s="359">
        <v>239890</v>
      </c>
      <c r="F74" s="359">
        <v>0</v>
      </c>
      <c r="G74" s="359">
        <v>13806055</v>
      </c>
      <c r="H74" s="360" t="s">
        <v>241</v>
      </c>
    </row>
    <row r="75" spans="1:8" s="117" customFormat="1" ht="12" customHeight="1" x14ac:dyDescent="0.3">
      <c r="A75" s="362">
        <v>56</v>
      </c>
      <c r="B75" s="363" t="s">
        <v>1906</v>
      </c>
      <c r="C75" s="363" t="s">
        <v>1842</v>
      </c>
      <c r="D75" s="364" t="s">
        <v>210</v>
      </c>
      <c r="E75" s="365">
        <v>208330</v>
      </c>
      <c r="F75" s="365">
        <v>0</v>
      </c>
      <c r="G75" s="365">
        <v>13597725</v>
      </c>
      <c r="H75" s="366" t="s">
        <v>241</v>
      </c>
    </row>
    <row r="76" spans="1:8" s="117" customFormat="1" ht="12" customHeight="1" thickBot="1" x14ac:dyDescent="0.35">
      <c r="A76" s="367" t="s">
        <v>242</v>
      </c>
      <c r="B76" s="368" t="s">
        <v>1907</v>
      </c>
      <c r="C76" s="368" t="s">
        <v>242</v>
      </c>
      <c r="D76" s="369" t="s">
        <v>242</v>
      </c>
      <c r="E76" s="370" t="s">
        <v>1908</v>
      </c>
      <c r="F76" s="370" t="s">
        <v>1909</v>
      </c>
      <c r="G76" s="370">
        <v>0</v>
      </c>
      <c r="H76" s="371" t="s">
        <v>242</v>
      </c>
    </row>
    <row r="77" spans="1:8" s="117" customFormat="1" ht="12" customHeight="1" thickBot="1" x14ac:dyDescent="0.35">
      <c r="A77" s="398"/>
      <c r="B77" s="399"/>
      <c r="C77" s="398"/>
      <c r="D77" s="398"/>
      <c r="E77" s="400"/>
      <c r="F77" s="400"/>
      <c r="G77" s="401"/>
      <c r="H77" s="398"/>
    </row>
    <row r="78" spans="1:8" s="117" customFormat="1" ht="12" customHeight="1" x14ac:dyDescent="0.3">
      <c r="A78" s="486" t="s">
        <v>100</v>
      </c>
      <c r="B78" s="487"/>
      <c r="C78" s="487"/>
      <c r="D78" s="487"/>
      <c r="E78" s="487"/>
      <c r="F78" s="487"/>
      <c r="G78" s="487"/>
      <c r="H78" s="488"/>
    </row>
    <row r="79" spans="1:8" s="117" customFormat="1" ht="12" customHeight="1" x14ac:dyDescent="0.3">
      <c r="A79" s="511" t="s">
        <v>251</v>
      </c>
      <c r="B79" s="512"/>
      <c r="C79" s="512"/>
      <c r="D79" s="512"/>
      <c r="E79" s="512"/>
      <c r="F79" s="512"/>
      <c r="G79" s="512"/>
      <c r="H79" s="513"/>
    </row>
    <row r="80" spans="1:8" s="117" customFormat="1" ht="12" customHeight="1" x14ac:dyDescent="0.3">
      <c r="A80" s="489" t="s">
        <v>1830</v>
      </c>
      <c r="B80" s="490"/>
      <c r="C80" s="490"/>
      <c r="D80" s="490"/>
      <c r="E80" s="490"/>
      <c r="F80" s="490"/>
      <c r="G80" s="490"/>
      <c r="H80" s="491"/>
    </row>
    <row r="81" spans="1:8" s="117" customFormat="1" ht="12" customHeight="1" x14ac:dyDescent="0.3">
      <c r="A81" s="113" t="s">
        <v>101</v>
      </c>
      <c r="B81" s="114" t="s">
        <v>102</v>
      </c>
      <c r="C81" s="114" t="s">
        <v>103</v>
      </c>
      <c r="D81" s="114" t="s">
        <v>104</v>
      </c>
      <c r="E81" s="114" t="s">
        <v>105</v>
      </c>
      <c r="F81" s="114" t="s">
        <v>106</v>
      </c>
      <c r="G81" s="114" t="s">
        <v>107</v>
      </c>
      <c r="H81" s="115" t="s">
        <v>108</v>
      </c>
    </row>
    <row r="82" spans="1:8" s="117" customFormat="1" ht="12" customHeight="1" x14ac:dyDescent="0.3">
      <c r="A82" s="351">
        <v>1</v>
      </c>
      <c r="B82" s="352" t="s">
        <v>1852</v>
      </c>
      <c r="C82" s="352" t="s">
        <v>1842</v>
      </c>
      <c r="D82" s="353" t="s">
        <v>239</v>
      </c>
      <c r="E82" s="354">
        <v>166</v>
      </c>
      <c r="F82" s="354">
        <v>0</v>
      </c>
      <c r="G82" s="354">
        <v>0</v>
      </c>
      <c r="H82" s="355" t="s">
        <v>241</v>
      </c>
    </row>
    <row r="83" spans="1:8" s="117" customFormat="1" ht="12" customHeight="1" x14ac:dyDescent="0.3">
      <c r="A83" s="356">
        <v>2</v>
      </c>
      <c r="B83" s="357" t="s">
        <v>1911</v>
      </c>
      <c r="C83" s="357" t="s">
        <v>1842</v>
      </c>
      <c r="D83" s="358" t="s">
        <v>243</v>
      </c>
      <c r="E83" s="359">
        <v>0</v>
      </c>
      <c r="F83" s="359">
        <v>960000</v>
      </c>
      <c r="G83" s="359">
        <v>960000</v>
      </c>
      <c r="H83" s="360" t="s">
        <v>244</v>
      </c>
    </row>
    <row r="84" spans="1:8" s="117" customFormat="1" ht="12" customHeight="1" x14ac:dyDescent="0.3">
      <c r="A84" s="356">
        <v>3</v>
      </c>
      <c r="B84" s="357" t="s">
        <v>1912</v>
      </c>
      <c r="C84" s="357" t="s">
        <v>1842</v>
      </c>
      <c r="D84" s="358" t="s">
        <v>1913</v>
      </c>
      <c r="E84" s="359">
        <v>240000</v>
      </c>
      <c r="F84" s="359">
        <v>0</v>
      </c>
      <c r="G84" s="359">
        <v>720000</v>
      </c>
      <c r="H84" s="360" t="s">
        <v>241</v>
      </c>
    </row>
    <row r="85" spans="1:8" s="117" customFormat="1" ht="12" customHeight="1" x14ac:dyDescent="0.3">
      <c r="A85" s="356">
        <v>4</v>
      </c>
      <c r="B85" s="357" t="s">
        <v>1914</v>
      </c>
      <c r="C85" s="357" t="s">
        <v>1842</v>
      </c>
      <c r="D85" s="358" t="s">
        <v>1915</v>
      </c>
      <c r="E85" s="359">
        <v>240000</v>
      </c>
      <c r="F85" s="359">
        <v>0</v>
      </c>
      <c r="G85" s="359">
        <v>480000</v>
      </c>
      <c r="H85" s="360" t="s">
        <v>241</v>
      </c>
    </row>
    <row r="86" spans="1:8" s="117" customFormat="1" ht="12" customHeight="1" x14ac:dyDescent="0.3">
      <c r="A86" s="356">
        <v>5</v>
      </c>
      <c r="B86" s="357" t="s">
        <v>1914</v>
      </c>
      <c r="C86" s="357" t="s">
        <v>1842</v>
      </c>
      <c r="D86" s="358" t="s">
        <v>1916</v>
      </c>
      <c r="E86" s="359">
        <v>240000</v>
      </c>
      <c r="F86" s="359">
        <v>0</v>
      </c>
      <c r="G86" s="359">
        <v>240000</v>
      </c>
      <c r="H86" s="360" t="s">
        <v>241</v>
      </c>
    </row>
    <row r="87" spans="1:8" s="117" customFormat="1" ht="12" customHeight="1" x14ac:dyDescent="0.3">
      <c r="A87" s="356">
        <v>6</v>
      </c>
      <c r="B87" s="357" t="s">
        <v>1917</v>
      </c>
      <c r="C87" s="357" t="s">
        <v>1842</v>
      </c>
      <c r="D87" s="358" t="s">
        <v>1918</v>
      </c>
      <c r="E87" s="359">
        <v>240000</v>
      </c>
      <c r="F87" s="359">
        <v>0</v>
      </c>
      <c r="G87" s="359">
        <v>0</v>
      </c>
      <c r="H87" s="360" t="s">
        <v>241</v>
      </c>
    </row>
    <row r="88" spans="1:8" s="117" customFormat="1" ht="12" customHeight="1" x14ac:dyDescent="0.3">
      <c r="A88" s="356">
        <v>7</v>
      </c>
      <c r="B88" s="357" t="s">
        <v>1919</v>
      </c>
      <c r="C88" s="357" t="s">
        <v>1842</v>
      </c>
      <c r="D88" s="358" t="s">
        <v>243</v>
      </c>
      <c r="E88" s="359">
        <v>0</v>
      </c>
      <c r="F88" s="359">
        <v>480000</v>
      </c>
      <c r="G88" s="359">
        <v>480000</v>
      </c>
      <c r="H88" s="360" t="s">
        <v>244</v>
      </c>
    </row>
    <row r="89" spans="1:8" s="117" customFormat="1" ht="12" customHeight="1" x14ac:dyDescent="0.3">
      <c r="A89" s="356">
        <v>8</v>
      </c>
      <c r="B89" s="357" t="s">
        <v>1920</v>
      </c>
      <c r="C89" s="357" t="s">
        <v>1874</v>
      </c>
      <c r="D89" s="358" t="s">
        <v>211</v>
      </c>
      <c r="E89" s="359">
        <v>0</v>
      </c>
      <c r="F89" s="359">
        <v>36</v>
      </c>
      <c r="G89" s="359">
        <v>480036</v>
      </c>
      <c r="H89" s="360" t="s">
        <v>241</v>
      </c>
    </row>
    <row r="90" spans="1:8" s="117" customFormat="1" ht="12" customHeight="1" x14ac:dyDescent="0.3">
      <c r="A90" s="356">
        <v>9</v>
      </c>
      <c r="B90" s="357" t="s">
        <v>1921</v>
      </c>
      <c r="C90" s="357" t="s">
        <v>1842</v>
      </c>
      <c r="D90" s="358" t="s">
        <v>1922</v>
      </c>
      <c r="E90" s="359">
        <v>120000</v>
      </c>
      <c r="F90" s="359">
        <v>0</v>
      </c>
      <c r="G90" s="359">
        <v>360036</v>
      </c>
      <c r="H90" s="360" t="s">
        <v>241</v>
      </c>
    </row>
    <row r="91" spans="1:8" s="117" customFormat="1" ht="12" customHeight="1" x14ac:dyDescent="0.3">
      <c r="A91" s="356">
        <v>10</v>
      </c>
      <c r="B91" s="357" t="s">
        <v>1923</v>
      </c>
      <c r="C91" s="357" t="s">
        <v>1842</v>
      </c>
      <c r="D91" s="358" t="s">
        <v>1924</v>
      </c>
      <c r="E91" s="359">
        <v>120000</v>
      </c>
      <c r="F91" s="359">
        <v>0</v>
      </c>
      <c r="G91" s="359">
        <v>240036</v>
      </c>
      <c r="H91" s="360" t="s">
        <v>241</v>
      </c>
    </row>
    <row r="92" spans="1:8" s="117" customFormat="1" ht="12" customHeight="1" x14ac:dyDescent="0.3">
      <c r="A92" s="356">
        <v>11</v>
      </c>
      <c r="B92" s="357" t="s">
        <v>1925</v>
      </c>
      <c r="C92" s="357" t="s">
        <v>1842</v>
      </c>
      <c r="D92" s="358" t="s">
        <v>1926</v>
      </c>
      <c r="E92" s="359">
        <v>120000</v>
      </c>
      <c r="F92" s="359">
        <v>0</v>
      </c>
      <c r="G92" s="359">
        <v>120036</v>
      </c>
      <c r="H92" s="360" t="s">
        <v>241</v>
      </c>
    </row>
    <row r="93" spans="1:8" s="117" customFormat="1" ht="12" customHeight="1" x14ac:dyDescent="0.3">
      <c r="A93" s="356">
        <v>12</v>
      </c>
      <c r="B93" s="357" t="s">
        <v>1925</v>
      </c>
      <c r="C93" s="357" t="s">
        <v>1842</v>
      </c>
      <c r="D93" s="358" t="s">
        <v>1927</v>
      </c>
      <c r="E93" s="359">
        <v>120000</v>
      </c>
      <c r="F93" s="359">
        <v>0</v>
      </c>
      <c r="G93" s="359">
        <v>36</v>
      </c>
      <c r="H93" s="360" t="s">
        <v>241</v>
      </c>
    </row>
    <row r="94" spans="1:8" s="117" customFormat="1" ht="12" customHeight="1" x14ac:dyDescent="0.3">
      <c r="A94" s="356">
        <v>13</v>
      </c>
      <c r="B94" s="357" t="s">
        <v>1928</v>
      </c>
      <c r="C94" s="357" t="s">
        <v>1842</v>
      </c>
      <c r="D94" s="358" t="s">
        <v>243</v>
      </c>
      <c r="E94" s="359">
        <v>0</v>
      </c>
      <c r="F94" s="359">
        <v>480000</v>
      </c>
      <c r="G94" s="359">
        <v>480036</v>
      </c>
      <c r="H94" s="360" t="s">
        <v>244</v>
      </c>
    </row>
    <row r="95" spans="1:8" s="117" customFormat="1" ht="12" customHeight="1" x14ac:dyDescent="0.3">
      <c r="A95" s="356">
        <v>14</v>
      </c>
      <c r="B95" s="357" t="s">
        <v>1929</v>
      </c>
      <c r="C95" s="357" t="s">
        <v>1842</v>
      </c>
      <c r="D95" s="358" t="s">
        <v>1913</v>
      </c>
      <c r="E95" s="359">
        <v>120000</v>
      </c>
      <c r="F95" s="359">
        <v>0</v>
      </c>
      <c r="G95" s="359">
        <v>360036</v>
      </c>
      <c r="H95" s="360" t="s">
        <v>241</v>
      </c>
    </row>
    <row r="96" spans="1:8" s="117" customFormat="1" ht="12" customHeight="1" x14ac:dyDescent="0.3">
      <c r="A96" s="356">
        <v>15</v>
      </c>
      <c r="B96" s="357" t="s">
        <v>1930</v>
      </c>
      <c r="C96" s="357" t="s">
        <v>1842</v>
      </c>
      <c r="D96" s="358" t="s">
        <v>1915</v>
      </c>
      <c r="E96" s="359">
        <v>120000</v>
      </c>
      <c r="F96" s="359">
        <v>0</v>
      </c>
      <c r="G96" s="359">
        <v>240036</v>
      </c>
      <c r="H96" s="360" t="s">
        <v>241</v>
      </c>
    </row>
    <row r="97" spans="1:8" s="117" customFormat="1" ht="12" customHeight="1" x14ac:dyDescent="0.3">
      <c r="A97" s="356">
        <v>16</v>
      </c>
      <c r="B97" s="357" t="s">
        <v>1931</v>
      </c>
      <c r="C97" s="357" t="s">
        <v>1842</v>
      </c>
      <c r="D97" s="358" t="s">
        <v>1916</v>
      </c>
      <c r="E97" s="359">
        <v>120000</v>
      </c>
      <c r="F97" s="359">
        <v>0</v>
      </c>
      <c r="G97" s="359">
        <v>120036</v>
      </c>
      <c r="H97" s="360" t="s">
        <v>241</v>
      </c>
    </row>
    <row r="98" spans="1:8" s="117" customFormat="1" ht="12" customHeight="1" x14ac:dyDescent="0.3">
      <c r="A98" s="356">
        <v>17</v>
      </c>
      <c r="B98" s="357" t="s">
        <v>1932</v>
      </c>
      <c r="C98" s="357" t="s">
        <v>1842</v>
      </c>
      <c r="D98" s="358" t="s">
        <v>1918</v>
      </c>
      <c r="E98" s="359">
        <v>120000</v>
      </c>
      <c r="F98" s="359">
        <v>0</v>
      </c>
      <c r="G98" s="359">
        <v>36</v>
      </c>
      <c r="H98" s="360" t="s">
        <v>241</v>
      </c>
    </row>
    <row r="99" spans="1:8" s="117" customFormat="1" ht="12" customHeight="1" x14ac:dyDescent="0.3">
      <c r="A99" s="356">
        <v>18</v>
      </c>
      <c r="B99" s="357" t="s">
        <v>1933</v>
      </c>
      <c r="C99" s="357" t="s">
        <v>1842</v>
      </c>
      <c r="D99" s="358" t="s">
        <v>243</v>
      </c>
      <c r="E99" s="359">
        <v>0</v>
      </c>
      <c r="F99" s="359">
        <v>480000</v>
      </c>
      <c r="G99" s="359">
        <v>480036</v>
      </c>
      <c r="H99" s="360" t="s">
        <v>244</v>
      </c>
    </row>
    <row r="100" spans="1:8" s="117" customFormat="1" ht="12" customHeight="1" x14ac:dyDescent="0.3">
      <c r="A100" s="356">
        <v>19</v>
      </c>
      <c r="B100" s="357" t="s">
        <v>1934</v>
      </c>
      <c r="C100" s="357" t="s">
        <v>1842</v>
      </c>
      <c r="D100" s="358" t="s">
        <v>1913</v>
      </c>
      <c r="E100" s="359">
        <v>120000</v>
      </c>
      <c r="F100" s="359">
        <v>0</v>
      </c>
      <c r="G100" s="359">
        <v>360036</v>
      </c>
      <c r="H100" s="360" t="s">
        <v>241</v>
      </c>
    </row>
    <row r="101" spans="1:8" s="117" customFormat="1" ht="12" customHeight="1" x14ac:dyDescent="0.3">
      <c r="A101" s="356">
        <v>20</v>
      </c>
      <c r="B101" s="357" t="s">
        <v>1935</v>
      </c>
      <c r="C101" s="357" t="s">
        <v>1842</v>
      </c>
      <c r="D101" s="358" t="s">
        <v>1915</v>
      </c>
      <c r="E101" s="359">
        <v>120000</v>
      </c>
      <c r="F101" s="359">
        <v>0</v>
      </c>
      <c r="G101" s="359">
        <v>240036</v>
      </c>
      <c r="H101" s="360" t="s">
        <v>241</v>
      </c>
    </row>
    <row r="102" spans="1:8" s="117" customFormat="1" ht="12" customHeight="1" x14ac:dyDescent="0.3">
      <c r="A102" s="356">
        <v>21</v>
      </c>
      <c r="B102" s="357" t="s">
        <v>1935</v>
      </c>
      <c r="C102" s="357" t="s">
        <v>1842</v>
      </c>
      <c r="D102" s="358" t="s">
        <v>1936</v>
      </c>
      <c r="E102" s="359">
        <v>120000</v>
      </c>
      <c r="F102" s="359">
        <v>0</v>
      </c>
      <c r="G102" s="359">
        <v>120036</v>
      </c>
      <c r="H102" s="360" t="s">
        <v>241</v>
      </c>
    </row>
    <row r="103" spans="1:8" s="117" customFormat="1" ht="12" customHeight="1" x14ac:dyDescent="0.3">
      <c r="A103" s="356">
        <v>22</v>
      </c>
      <c r="B103" s="357" t="s">
        <v>1937</v>
      </c>
      <c r="C103" s="357" t="s">
        <v>1842</v>
      </c>
      <c r="D103" s="358" t="s">
        <v>1918</v>
      </c>
      <c r="E103" s="359">
        <v>120000</v>
      </c>
      <c r="F103" s="359">
        <v>0</v>
      </c>
      <c r="G103" s="359">
        <v>36</v>
      </c>
      <c r="H103" s="360" t="s">
        <v>241</v>
      </c>
    </row>
    <row r="104" spans="1:8" s="117" customFormat="1" ht="12" customHeight="1" x14ac:dyDescent="0.3">
      <c r="A104" s="356">
        <v>23</v>
      </c>
      <c r="B104" s="357" t="s">
        <v>1938</v>
      </c>
      <c r="C104" s="357" t="s">
        <v>1842</v>
      </c>
      <c r="D104" s="358" t="s">
        <v>243</v>
      </c>
      <c r="E104" s="359">
        <v>0</v>
      </c>
      <c r="F104" s="359">
        <v>480000</v>
      </c>
      <c r="G104" s="359">
        <v>480036</v>
      </c>
      <c r="H104" s="360" t="s">
        <v>244</v>
      </c>
    </row>
    <row r="105" spans="1:8" s="117" customFormat="1" ht="12" customHeight="1" x14ac:dyDescent="0.3">
      <c r="A105" s="356">
        <v>24</v>
      </c>
      <c r="B105" s="357" t="s">
        <v>1939</v>
      </c>
      <c r="C105" s="357" t="s">
        <v>1874</v>
      </c>
      <c r="D105" s="358" t="s">
        <v>211</v>
      </c>
      <c r="E105" s="359">
        <v>0</v>
      </c>
      <c r="F105" s="359">
        <v>34</v>
      </c>
      <c r="G105" s="359">
        <v>480070</v>
      </c>
      <c r="H105" s="360" t="s">
        <v>241</v>
      </c>
    </row>
    <row r="106" spans="1:8" s="117" customFormat="1" ht="12" customHeight="1" x14ac:dyDescent="0.3">
      <c r="A106" s="356">
        <v>25</v>
      </c>
      <c r="B106" s="357" t="s">
        <v>1940</v>
      </c>
      <c r="C106" s="357" t="s">
        <v>1842</v>
      </c>
      <c r="D106" s="358" t="s">
        <v>1913</v>
      </c>
      <c r="E106" s="359">
        <v>120000</v>
      </c>
      <c r="F106" s="359">
        <v>0</v>
      </c>
      <c r="G106" s="359">
        <v>360070</v>
      </c>
      <c r="H106" s="360" t="s">
        <v>241</v>
      </c>
    </row>
    <row r="107" spans="1:8" s="117" customFormat="1" ht="12" customHeight="1" x14ac:dyDescent="0.3">
      <c r="A107" s="356">
        <v>26</v>
      </c>
      <c r="B107" s="357" t="s">
        <v>1941</v>
      </c>
      <c r="C107" s="357" t="s">
        <v>1842</v>
      </c>
      <c r="D107" s="358" t="s">
        <v>1915</v>
      </c>
      <c r="E107" s="359">
        <v>120000</v>
      </c>
      <c r="F107" s="359">
        <v>0</v>
      </c>
      <c r="G107" s="359">
        <v>240070</v>
      </c>
      <c r="H107" s="360" t="s">
        <v>241</v>
      </c>
    </row>
    <row r="108" spans="1:8" s="117" customFormat="1" ht="12" customHeight="1" x14ac:dyDescent="0.3">
      <c r="A108" s="356">
        <v>27</v>
      </c>
      <c r="B108" s="357" t="s">
        <v>1942</v>
      </c>
      <c r="C108" s="357" t="s">
        <v>1842</v>
      </c>
      <c r="D108" s="358" t="s">
        <v>1916</v>
      </c>
      <c r="E108" s="359">
        <v>120000</v>
      </c>
      <c r="F108" s="359">
        <v>0</v>
      </c>
      <c r="G108" s="359">
        <v>120070</v>
      </c>
      <c r="H108" s="360" t="s">
        <v>241</v>
      </c>
    </row>
    <row r="109" spans="1:8" s="117" customFormat="1" ht="12" customHeight="1" x14ac:dyDescent="0.3">
      <c r="A109" s="356">
        <v>28</v>
      </c>
      <c r="B109" s="357" t="s">
        <v>1943</v>
      </c>
      <c r="C109" s="357" t="s">
        <v>1842</v>
      </c>
      <c r="D109" s="358" t="s">
        <v>1918</v>
      </c>
      <c r="E109" s="359">
        <v>120000</v>
      </c>
      <c r="F109" s="359">
        <v>0</v>
      </c>
      <c r="G109" s="359">
        <v>70</v>
      </c>
      <c r="H109" s="360" t="s">
        <v>241</v>
      </c>
    </row>
    <row r="110" spans="1:8" s="117" customFormat="1" ht="12" customHeight="1" x14ac:dyDescent="0.3">
      <c r="A110" s="356">
        <v>29</v>
      </c>
      <c r="B110" s="357" t="s">
        <v>1944</v>
      </c>
      <c r="C110" s="357" t="s">
        <v>1842</v>
      </c>
      <c r="D110" s="358" t="s">
        <v>243</v>
      </c>
      <c r="E110" s="359">
        <v>0</v>
      </c>
      <c r="F110" s="359">
        <v>480000</v>
      </c>
      <c r="G110" s="359">
        <v>480070</v>
      </c>
      <c r="H110" s="360" t="s">
        <v>244</v>
      </c>
    </row>
    <row r="111" spans="1:8" s="117" customFormat="1" ht="12" customHeight="1" x14ac:dyDescent="0.3">
      <c r="A111" s="356">
        <v>30</v>
      </c>
      <c r="B111" s="357" t="s">
        <v>1945</v>
      </c>
      <c r="C111" s="357" t="s">
        <v>1842</v>
      </c>
      <c r="D111" s="358" t="s">
        <v>1913</v>
      </c>
      <c r="E111" s="359">
        <v>120000</v>
      </c>
      <c r="F111" s="359">
        <v>0</v>
      </c>
      <c r="G111" s="359">
        <v>360070</v>
      </c>
      <c r="H111" s="360" t="s">
        <v>241</v>
      </c>
    </row>
    <row r="112" spans="1:8" s="117" customFormat="1" ht="12" customHeight="1" x14ac:dyDescent="0.3">
      <c r="A112" s="356">
        <v>31</v>
      </c>
      <c r="B112" s="357" t="s">
        <v>1946</v>
      </c>
      <c r="C112" s="357" t="s">
        <v>1842</v>
      </c>
      <c r="D112" s="358" t="s">
        <v>1936</v>
      </c>
      <c r="E112" s="359">
        <v>120000</v>
      </c>
      <c r="F112" s="359">
        <v>0</v>
      </c>
      <c r="G112" s="359">
        <v>240070</v>
      </c>
      <c r="H112" s="360" t="s">
        <v>241</v>
      </c>
    </row>
    <row r="113" spans="1:8" s="117" customFormat="1" ht="12" customHeight="1" x14ac:dyDescent="0.3">
      <c r="A113" s="356">
        <v>32</v>
      </c>
      <c r="B113" s="357" t="s">
        <v>1947</v>
      </c>
      <c r="C113" s="357" t="s">
        <v>1842</v>
      </c>
      <c r="D113" s="358" t="s">
        <v>1918</v>
      </c>
      <c r="E113" s="359">
        <v>120000</v>
      </c>
      <c r="F113" s="359">
        <v>0</v>
      </c>
      <c r="G113" s="359">
        <v>120070</v>
      </c>
      <c r="H113" s="360" t="s">
        <v>241</v>
      </c>
    </row>
    <row r="114" spans="1:8" s="117" customFormat="1" ht="12" customHeight="1" x14ac:dyDescent="0.3">
      <c r="A114" s="356">
        <v>33</v>
      </c>
      <c r="B114" s="357" t="s">
        <v>1948</v>
      </c>
      <c r="C114" s="357" t="s">
        <v>1842</v>
      </c>
      <c r="D114" s="358" t="s">
        <v>243</v>
      </c>
      <c r="E114" s="359">
        <v>0</v>
      </c>
      <c r="F114" s="359">
        <v>480000</v>
      </c>
      <c r="G114" s="359">
        <v>600070</v>
      </c>
      <c r="H114" s="360" t="s">
        <v>244</v>
      </c>
    </row>
    <row r="115" spans="1:8" s="117" customFormat="1" ht="12" customHeight="1" x14ac:dyDescent="0.3">
      <c r="A115" s="356">
        <v>34</v>
      </c>
      <c r="B115" s="357" t="s">
        <v>1949</v>
      </c>
      <c r="C115" s="357" t="s">
        <v>1950</v>
      </c>
      <c r="D115" s="358" t="s">
        <v>1951</v>
      </c>
      <c r="E115" s="359">
        <v>0</v>
      </c>
      <c r="F115" s="359">
        <v>720000</v>
      </c>
      <c r="G115" s="359">
        <v>1320070</v>
      </c>
      <c r="H115" s="360" t="s">
        <v>1952</v>
      </c>
    </row>
    <row r="116" spans="1:8" s="117" customFormat="1" ht="12" customHeight="1" x14ac:dyDescent="0.3">
      <c r="A116" s="356">
        <v>35</v>
      </c>
      <c r="B116" s="357" t="s">
        <v>1953</v>
      </c>
      <c r="C116" s="357" t="s">
        <v>1842</v>
      </c>
      <c r="D116" s="358" t="s">
        <v>1954</v>
      </c>
      <c r="E116" s="359">
        <v>120000</v>
      </c>
      <c r="F116" s="359">
        <v>0</v>
      </c>
      <c r="G116" s="359">
        <v>1200070</v>
      </c>
      <c r="H116" s="360" t="s">
        <v>241</v>
      </c>
    </row>
    <row r="117" spans="1:8" s="117" customFormat="1" ht="12" customHeight="1" x14ac:dyDescent="0.3">
      <c r="A117" s="356">
        <v>36</v>
      </c>
      <c r="B117" s="357" t="s">
        <v>1955</v>
      </c>
      <c r="C117" s="357" t="s">
        <v>1842</v>
      </c>
      <c r="D117" s="358" t="s">
        <v>1956</v>
      </c>
      <c r="E117" s="359">
        <v>120000</v>
      </c>
      <c r="F117" s="359">
        <v>0</v>
      </c>
      <c r="G117" s="359">
        <v>1080070</v>
      </c>
      <c r="H117" s="360" t="s">
        <v>241</v>
      </c>
    </row>
    <row r="118" spans="1:8" s="117" customFormat="1" ht="12" customHeight="1" x14ac:dyDescent="0.3">
      <c r="A118" s="356">
        <v>37</v>
      </c>
      <c r="B118" s="357" t="s">
        <v>1957</v>
      </c>
      <c r="C118" s="357" t="s">
        <v>1958</v>
      </c>
      <c r="D118" s="358" t="s">
        <v>1956</v>
      </c>
      <c r="E118" s="359">
        <v>0</v>
      </c>
      <c r="F118" s="359">
        <v>120000</v>
      </c>
      <c r="G118" s="359">
        <v>1200070</v>
      </c>
      <c r="H118" s="360" t="s">
        <v>241</v>
      </c>
    </row>
    <row r="119" spans="1:8" s="117" customFormat="1" ht="12" customHeight="1" x14ac:dyDescent="0.3">
      <c r="A119" s="356">
        <v>38</v>
      </c>
      <c r="B119" s="357" t="s">
        <v>1959</v>
      </c>
      <c r="C119" s="357" t="s">
        <v>1842</v>
      </c>
      <c r="D119" s="358" t="s">
        <v>1913</v>
      </c>
      <c r="E119" s="359">
        <v>120000</v>
      </c>
      <c r="F119" s="359">
        <v>0</v>
      </c>
      <c r="G119" s="359">
        <v>1080070</v>
      </c>
      <c r="H119" s="360" t="s">
        <v>241</v>
      </c>
    </row>
    <row r="120" spans="1:8" s="117" customFormat="1" ht="12" customHeight="1" x14ac:dyDescent="0.3">
      <c r="A120" s="356">
        <v>39</v>
      </c>
      <c r="B120" s="357" t="s">
        <v>1960</v>
      </c>
      <c r="C120" s="357" t="s">
        <v>1842</v>
      </c>
      <c r="D120" s="358" t="s">
        <v>1916</v>
      </c>
      <c r="E120" s="359">
        <v>120000</v>
      </c>
      <c r="F120" s="359">
        <v>0</v>
      </c>
      <c r="G120" s="359">
        <v>960070</v>
      </c>
      <c r="H120" s="360" t="s">
        <v>241</v>
      </c>
    </row>
    <row r="121" spans="1:8" s="117" customFormat="1" ht="12" customHeight="1" x14ac:dyDescent="0.3">
      <c r="A121" s="356">
        <v>40</v>
      </c>
      <c r="B121" s="357" t="s">
        <v>1961</v>
      </c>
      <c r="C121" s="357" t="s">
        <v>1842</v>
      </c>
      <c r="D121" s="358" t="s">
        <v>1918</v>
      </c>
      <c r="E121" s="359">
        <v>120000</v>
      </c>
      <c r="F121" s="359">
        <v>0</v>
      </c>
      <c r="G121" s="359">
        <v>840070</v>
      </c>
      <c r="H121" s="360" t="s">
        <v>241</v>
      </c>
    </row>
    <row r="122" spans="1:8" s="117" customFormat="1" ht="12" customHeight="1" x14ac:dyDescent="0.3">
      <c r="A122" s="356">
        <v>41</v>
      </c>
      <c r="B122" s="357" t="s">
        <v>1962</v>
      </c>
      <c r="C122" s="357" t="s">
        <v>1842</v>
      </c>
      <c r="D122" s="358" t="s">
        <v>1956</v>
      </c>
      <c r="E122" s="359">
        <v>120000</v>
      </c>
      <c r="F122" s="359">
        <v>0</v>
      </c>
      <c r="G122" s="359">
        <v>720070</v>
      </c>
      <c r="H122" s="360" t="s">
        <v>241</v>
      </c>
    </row>
    <row r="123" spans="1:8" s="117" customFormat="1" ht="12" customHeight="1" x14ac:dyDescent="0.3">
      <c r="A123" s="356">
        <v>42</v>
      </c>
      <c r="B123" s="357" t="s">
        <v>1963</v>
      </c>
      <c r="C123" s="357" t="s">
        <v>1842</v>
      </c>
      <c r="D123" s="358" t="s">
        <v>1956</v>
      </c>
      <c r="E123" s="359">
        <v>120000</v>
      </c>
      <c r="F123" s="359">
        <v>0</v>
      </c>
      <c r="G123" s="359">
        <v>600070</v>
      </c>
      <c r="H123" s="360" t="s">
        <v>241</v>
      </c>
    </row>
    <row r="124" spans="1:8" s="117" customFormat="1" ht="12" customHeight="1" x14ac:dyDescent="0.3">
      <c r="A124" s="356">
        <v>43</v>
      </c>
      <c r="B124" s="357" t="s">
        <v>1964</v>
      </c>
      <c r="C124" s="357" t="s">
        <v>1842</v>
      </c>
      <c r="D124" s="358" t="s">
        <v>1954</v>
      </c>
      <c r="E124" s="359">
        <v>120000</v>
      </c>
      <c r="F124" s="359">
        <v>0</v>
      </c>
      <c r="G124" s="359">
        <v>480070</v>
      </c>
      <c r="H124" s="360" t="s">
        <v>241</v>
      </c>
    </row>
    <row r="125" spans="1:8" s="117" customFormat="1" ht="12" customHeight="1" x14ac:dyDescent="0.3">
      <c r="A125" s="356">
        <v>44</v>
      </c>
      <c r="B125" s="357" t="s">
        <v>1965</v>
      </c>
      <c r="C125" s="357" t="s">
        <v>1842</v>
      </c>
      <c r="D125" s="358" t="s">
        <v>243</v>
      </c>
      <c r="E125" s="359">
        <v>0</v>
      </c>
      <c r="F125" s="359">
        <v>480000</v>
      </c>
      <c r="G125" s="359">
        <v>960070</v>
      </c>
      <c r="H125" s="360" t="s">
        <v>244</v>
      </c>
    </row>
    <row r="126" spans="1:8" s="117" customFormat="1" ht="12" customHeight="1" x14ac:dyDescent="0.3">
      <c r="A126" s="356">
        <v>45</v>
      </c>
      <c r="B126" s="357" t="s">
        <v>1966</v>
      </c>
      <c r="C126" s="357" t="s">
        <v>1874</v>
      </c>
      <c r="D126" s="358" t="s">
        <v>211</v>
      </c>
      <c r="E126" s="359">
        <v>0</v>
      </c>
      <c r="F126" s="359">
        <v>102</v>
      </c>
      <c r="G126" s="359">
        <v>960172</v>
      </c>
      <c r="H126" s="360" t="s">
        <v>241</v>
      </c>
    </row>
    <row r="127" spans="1:8" s="117" customFormat="1" ht="12" customHeight="1" x14ac:dyDescent="0.3">
      <c r="A127" s="356">
        <v>46</v>
      </c>
      <c r="B127" s="357" t="s">
        <v>1967</v>
      </c>
      <c r="C127" s="357" t="s">
        <v>1842</v>
      </c>
      <c r="D127" s="358" t="s">
        <v>1913</v>
      </c>
      <c r="E127" s="359">
        <v>120000</v>
      </c>
      <c r="F127" s="359">
        <v>0</v>
      </c>
      <c r="G127" s="359">
        <v>840172</v>
      </c>
      <c r="H127" s="360" t="s">
        <v>241</v>
      </c>
    </row>
    <row r="128" spans="1:8" s="117" customFormat="1" ht="12" customHeight="1" x14ac:dyDescent="0.3">
      <c r="A128" s="356">
        <v>47</v>
      </c>
      <c r="B128" s="357" t="s">
        <v>1968</v>
      </c>
      <c r="C128" s="357" t="s">
        <v>1842</v>
      </c>
      <c r="D128" s="358" t="s">
        <v>1916</v>
      </c>
      <c r="E128" s="359">
        <v>120000</v>
      </c>
      <c r="F128" s="359">
        <v>0</v>
      </c>
      <c r="G128" s="359">
        <v>720172</v>
      </c>
      <c r="H128" s="360" t="s">
        <v>241</v>
      </c>
    </row>
    <row r="129" spans="1:8" s="117" customFormat="1" ht="12" customHeight="1" x14ac:dyDescent="0.3">
      <c r="A129" s="356">
        <v>48</v>
      </c>
      <c r="B129" s="357" t="s">
        <v>1969</v>
      </c>
      <c r="C129" s="357" t="s">
        <v>1842</v>
      </c>
      <c r="D129" s="358" t="s">
        <v>1918</v>
      </c>
      <c r="E129" s="359">
        <v>120000</v>
      </c>
      <c r="F129" s="359">
        <v>0</v>
      </c>
      <c r="G129" s="359">
        <v>600172</v>
      </c>
      <c r="H129" s="360" t="s">
        <v>241</v>
      </c>
    </row>
    <row r="130" spans="1:8" s="117" customFormat="1" ht="12" customHeight="1" x14ac:dyDescent="0.3">
      <c r="A130" s="356">
        <v>49</v>
      </c>
      <c r="B130" s="357" t="s">
        <v>1969</v>
      </c>
      <c r="C130" s="357" t="s">
        <v>1842</v>
      </c>
      <c r="D130" s="358" t="s">
        <v>1956</v>
      </c>
      <c r="E130" s="359">
        <v>120000</v>
      </c>
      <c r="F130" s="359">
        <v>0</v>
      </c>
      <c r="G130" s="359">
        <v>480172</v>
      </c>
      <c r="H130" s="360" t="s">
        <v>241</v>
      </c>
    </row>
    <row r="131" spans="1:8" s="117" customFormat="1" ht="12" customHeight="1" x14ac:dyDescent="0.3">
      <c r="A131" s="356">
        <v>50</v>
      </c>
      <c r="B131" s="357" t="s">
        <v>1970</v>
      </c>
      <c r="C131" s="357" t="s">
        <v>1842</v>
      </c>
      <c r="D131" s="358" t="s">
        <v>1954</v>
      </c>
      <c r="E131" s="359">
        <v>120000</v>
      </c>
      <c r="F131" s="359">
        <v>0</v>
      </c>
      <c r="G131" s="359">
        <v>360172</v>
      </c>
      <c r="H131" s="360" t="s">
        <v>241</v>
      </c>
    </row>
    <row r="132" spans="1:8" s="117" customFormat="1" ht="12" customHeight="1" x14ac:dyDescent="0.3">
      <c r="A132" s="356">
        <v>51</v>
      </c>
      <c r="B132" s="357" t="s">
        <v>1971</v>
      </c>
      <c r="C132" s="357" t="s">
        <v>1842</v>
      </c>
      <c r="D132" s="358" t="s">
        <v>243</v>
      </c>
      <c r="E132" s="359">
        <v>0</v>
      </c>
      <c r="F132" s="359">
        <v>480000</v>
      </c>
      <c r="G132" s="359">
        <v>840172</v>
      </c>
      <c r="H132" s="360" t="s">
        <v>244</v>
      </c>
    </row>
    <row r="133" spans="1:8" s="117" customFormat="1" ht="12" customHeight="1" x14ac:dyDescent="0.3">
      <c r="A133" s="356">
        <v>52</v>
      </c>
      <c r="B133" s="357" t="s">
        <v>1972</v>
      </c>
      <c r="C133" s="357" t="s">
        <v>1842</v>
      </c>
      <c r="D133" s="358" t="s">
        <v>1913</v>
      </c>
      <c r="E133" s="359">
        <v>120000</v>
      </c>
      <c r="F133" s="359">
        <v>0</v>
      </c>
      <c r="G133" s="359">
        <v>720172</v>
      </c>
      <c r="H133" s="360" t="s">
        <v>241</v>
      </c>
    </row>
    <row r="134" spans="1:8" s="117" customFormat="1" ht="12" customHeight="1" x14ac:dyDescent="0.3">
      <c r="A134" s="356">
        <v>53</v>
      </c>
      <c r="B134" s="357" t="s">
        <v>1973</v>
      </c>
      <c r="C134" s="357" t="s">
        <v>1842</v>
      </c>
      <c r="D134" s="358" t="s">
        <v>1916</v>
      </c>
      <c r="E134" s="359">
        <v>120000</v>
      </c>
      <c r="F134" s="359">
        <v>0</v>
      </c>
      <c r="G134" s="359">
        <v>600172</v>
      </c>
      <c r="H134" s="360" t="s">
        <v>241</v>
      </c>
    </row>
    <row r="135" spans="1:8" s="117" customFormat="1" ht="12" customHeight="1" x14ac:dyDescent="0.3">
      <c r="A135" s="356">
        <v>54</v>
      </c>
      <c r="B135" s="357" t="s">
        <v>1974</v>
      </c>
      <c r="C135" s="357" t="s">
        <v>1842</v>
      </c>
      <c r="D135" s="358" t="s">
        <v>1918</v>
      </c>
      <c r="E135" s="359">
        <v>120000</v>
      </c>
      <c r="F135" s="359">
        <v>0</v>
      </c>
      <c r="G135" s="359">
        <v>480172</v>
      </c>
      <c r="H135" s="360" t="s">
        <v>241</v>
      </c>
    </row>
    <row r="136" spans="1:8" s="117" customFormat="1" ht="12" customHeight="1" x14ac:dyDescent="0.3">
      <c r="A136" s="356">
        <v>55</v>
      </c>
      <c r="B136" s="357" t="s">
        <v>1975</v>
      </c>
      <c r="C136" s="357" t="s">
        <v>1842</v>
      </c>
      <c r="D136" s="358" t="s">
        <v>1956</v>
      </c>
      <c r="E136" s="359">
        <v>120000</v>
      </c>
      <c r="F136" s="359">
        <v>0</v>
      </c>
      <c r="G136" s="359">
        <v>360172</v>
      </c>
      <c r="H136" s="360" t="s">
        <v>241</v>
      </c>
    </row>
    <row r="137" spans="1:8" s="117" customFormat="1" ht="12" customHeight="1" x14ac:dyDescent="0.3">
      <c r="A137" s="356">
        <v>56</v>
      </c>
      <c r="B137" s="357" t="s">
        <v>1975</v>
      </c>
      <c r="C137" s="357" t="s">
        <v>1842</v>
      </c>
      <c r="D137" s="358" t="s">
        <v>1954</v>
      </c>
      <c r="E137" s="359">
        <v>120000</v>
      </c>
      <c r="F137" s="359">
        <v>0</v>
      </c>
      <c r="G137" s="359">
        <v>240172</v>
      </c>
      <c r="H137" s="360" t="s">
        <v>241</v>
      </c>
    </row>
    <row r="138" spans="1:8" s="117" customFormat="1" ht="12" customHeight="1" x14ac:dyDescent="0.3">
      <c r="A138" s="356">
        <v>57</v>
      </c>
      <c r="B138" s="357" t="s">
        <v>1976</v>
      </c>
      <c r="C138" s="357" t="s">
        <v>1842</v>
      </c>
      <c r="D138" s="358" t="s">
        <v>243</v>
      </c>
      <c r="E138" s="359">
        <v>0</v>
      </c>
      <c r="F138" s="359">
        <v>480000</v>
      </c>
      <c r="G138" s="359">
        <v>720172</v>
      </c>
      <c r="H138" s="360" t="s">
        <v>244</v>
      </c>
    </row>
    <row r="139" spans="1:8" s="117" customFormat="1" ht="12" customHeight="1" x14ac:dyDescent="0.3">
      <c r="A139" s="356">
        <v>58</v>
      </c>
      <c r="B139" s="357" t="s">
        <v>1977</v>
      </c>
      <c r="C139" s="357" t="s">
        <v>1842</v>
      </c>
      <c r="D139" s="358" t="s">
        <v>1978</v>
      </c>
      <c r="E139" s="359">
        <v>120000</v>
      </c>
      <c r="F139" s="359">
        <v>0</v>
      </c>
      <c r="G139" s="359">
        <v>600172</v>
      </c>
      <c r="H139" s="360" t="s">
        <v>241</v>
      </c>
    </row>
    <row r="140" spans="1:8" s="117" customFormat="1" ht="12" customHeight="1" x14ac:dyDescent="0.3">
      <c r="A140" s="356">
        <v>59</v>
      </c>
      <c r="B140" s="357" t="s">
        <v>1979</v>
      </c>
      <c r="C140" s="357" t="s">
        <v>1842</v>
      </c>
      <c r="D140" s="358" t="s">
        <v>1980</v>
      </c>
      <c r="E140" s="359">
        <v>120000</v>
      </c>
      <c r="F140" s="359">
        <v>0</v>
      </c>
      <c r="G140" s="359">
        <v>480172</v>
      </c>
      <c r="H140" s="360" t="s">
        <v>241</v>
      </c>
    </row>
    <row r="141" spans="1:8" s="117" customFormat="1" ht="12" customHeight="1" x14ac:dyDescent="0.3">
      <c r="A141" s="356">
        <v>60</v>
      </c>
      <c r="B141" s="357" t="s">
        <v>1981</v>
      </c>
      <c r="C141" s="357" t="s">
        <v>1842</v>
      </c>
      <c r="D141" s="358" t="s">
        <v>1982</v>
      </c>
      <c r="E141" s="359">
        <v>120000</v>
      </c>
      <c r="F141" s="359">
        <v>0</v>
      </c>
      <c r="G141" s="359">
        <v>360172</v>
      </c>
      <c r="H141" s="360" t="s">
        <v>241</v>
      </c>
    </row>
    <row r="142" spans="1:8" s="117" customFormat="1" ht="12" customHeight="1" x14ac:dyDescent="0.3">
      <c r="A142" s="356">
        <v>61</v>
      </c>
      <c r="B142" s="357" t="s">
        <v>1983</v>
      </c>
      <c r="C142" s="357" t="s">
        <v>1842</v>
      </c>
      <c r="D142" s="358" t="s">
        <v>1984</v>
      </c>
      <c r="E142" s="359">
        <v>120000</v>
      </c>
      <c r="F142" s="359">
        <v>0</v>
      </c>
      <c r="G142" s="359">
        <v>240172</v>
      </c>
      <c r="H142" s="360" t="s">
        <v>241</v>
      </c>
    </row>
    <row r="143" spans="1:8" s="117" customFormat="1" ht="12" customHeight="1" x14ac:dyDescent="0.3">
      <c r="A143" s="356">
        <v>62</v>
      </c>
      <c r="B143" s="357" t="s">
        <v>1985</v>
      </c>
      <c r="C143" s="357" t="s">
        <v>1842</v>
      </c>
      <c r="D143" s="358" t="s">
        <v>1986</v>
      </c>
      <c r="E143" s="359">
        <v>120000</v>
      </c>
      <c r="F143" s="359">
        <v>0</v>
      </c>
      <c r="G143" s="359">
        <v>120172</v>
      </c>
      <c r="H143" s="360" t="s">
        <v>241</v>
      </c>
    </row>
    <row r="144" spans="1:8" s="117" customFormat="1" ht="12" customHeight="1" x14ac:dyDescent="0.3">
      <c r="A144" s="356">
        <v>63</v>
      </c>
      <c r="B144" s="357" t="s">
        <v>1987</v>
      </c>
      <c r="C144" s="357" t="s">
        <v>1842</v>
      </c>
      <c r="D144" s="358" t="s">
        <v>243</v>
      </c>
      <c r="E144" s="359">
        <v>0</v>
      </c>
      <c r="F144" s="359">
        <v>480000</v>
      </c>
      <c r="G144" s="359">
        <v>600172</v>
      </c>
      <c r="H144" s="360" t="s">
        <v>244</v>
      </c>
    </row>
    <row r="145" spans="1:8" s="117" customFormat="1" ht="12" customHeight="1" x14ac:dyDescent="0.3">
      <c r="A145" s="356">
        <v>64</v>
      </c>
      <c r="B145" s="357" t="s">
        <v>1988</v>
      </c>
      <c r="C145" s="357" t="s">
        <v>1874</v>
      </c>
      <c r="D145" s="358" t="s">
        <v>211</v>
      </c>
      <c r="E145" s="359">
        <v>0</v>
      </c>
      <c r="F145" s="359">
        <v>100</v>
      </c>
      <c r="G145" s="359">
        <v>600272</v>
      </c>
      <c r="H145" s="360" t="s">
        <v>241</v>
      </c>
    </row>
    <row r="146" spans="1:8" s="117" customFormat="1" ht="12" customHeight="1" x14ac:dyDescent="0.3">
      <c r="A146" s="362">
        <v>65</v>
      </c>
      <c r="B146" s="363" t="s">
        <v>1989</v>
      </c>
      <c r="C146" s="363" t="s">
        <v>1842</v>
      </c>
      <c r="D146" s="364" t="s">
        <v>1990</v>
      </c>
      <c r="E146" s="365">
        <v>600000</v>
      </c>
      <c r="F146" s="365">
        <v>0</v>
      </c>
      <c r="G146" s="365">
        <v>272</v>
      </c>
      <c r="H146" s="366" t="s">
        <v>241</v>
      </c>
    </row>
    <row r="147" spans="1:8" s="117" customFormat="1" ht="12" customHeight="1" thickBot="1" x14ac:dyDescent="0.35">
      <c r="A147" s="372" t="s">
        <v>242</v>
      </c>
      <c r="B147" s="368" t="s">
        <v>1991</v>
      </c>
      <c r="C147" s="369" t="s">
        <v>242</v>
      </c>
      <c r="D147" s="369" t="s">
        <v>242</v>
      </c>
      <c r="E147" s="373" t="s">
        <v>1992</v>
      </c>
      <c r="F147" s="373" t="s">
        <v>1993</v>
      </c>
      <c r="G147" s="370">
        <v>0</v>
      </c>
      <c r="H147" s="374" t="s">
        <v>242</v>
      </c>
    </row>
    <row r="148" spans="1:8" s="117" customFormat="1" ht="12" customHeight="1" thickBot="1" x14ac:dyDescent="0.35"/>
    <row r="149" spans="1:8" s="117" customFormat="1" ht="12" customHeight="1" x14ac:dyDescent="0.3">
      <c r="A149" s="514" t="s">
        <v>100</v>
      </c>
      <c r="B149" s="515"/>
      <c r="C149" s="515"/>
      <c r="D149" s="515"/>
      <c r="E149" s="515"/>
      <c r="F149" s="515"/>
      <c r="G149" s="515"/>
      <c r="H149" s="516"/>
    </row>
    <row r="150" spans="1:8" s="117" customFormat="1" ht="12" customHeight="1" x14ac:dyDescent="0.3">
      <c r="A150" s="517" t="s">
        <v>1994</v>
      </c>
      <c r="B150" s="518"/>
      <c r="C150" s="518"/>
      <c r="D150" s="518"/>
      <c r="E150" s="518"/>
      <c r="F150" s="518"/>
      <c r="G150" s="518"/>
      <c r="H150" s="519"/>
    </row>
    <row r="151" spans="1:8" s="117" customFormat="1" ht="12" customHeight="1" x14ac:dyDescent="0.3">
      <c r="A151" s="489" t="s">
        <v>1830</v>
      </c>
      <c r="B151" s="490"/>
      <c r="C151" s="490"/>
      <c r="D151" s="490"/>
      <c r="E151" s="490"/>
      <c r="F151" s="490"/>
      <c r="G151" s="490"/>
      <c r="H151" s="491"/>
    </row>
    <row r="152" spans="1:8" s="117" customFormat="1" ht="12" customHeight="1" x14ac:dyDescent="0.3">
      <c r="A152" s="113" t="s">
        <v>101</v>
      </c>
      <c r="B152" s="114" t="s">
        <v>102</v>
      </c>
      <c r="C152" s="114" t="s">
        <v>103</v>
      </c>
      <c r="D152" s="114" t="s">
        <v>104</v>
      </c>
      <c r="E152" s="114" t="s">
        <v>105</v>
      </c>
      <c r="F152" s="114" t="s">
        <v>106</v>
      </c>
      <c r="G152" s="114" t="s">
        <v>107</v>
      </c>
      <c r="H152" s="115" t="s">
        <v>108</v>
      </c>
    </row>
    <row r="153" spans="1:8" s="117" customFormat="1" ht="12" customHeight="1" x14ac:dyDescent="0.3">
      <c r="A153" s="351">
        <v>1</v>
      </c>
      <c r="B153" s="352" t="s">
        <v>1995</v>
      </c>
      <c r="C153" s="352" t="s">
        <v>1842</v>
      </c>
      <c r="D153" s="353" t="s">
        <v>240</v>
      </c>
      <c r="E153" s="354">
        <v>1380</v>
      </c>
      <c r="F153" s="354">
        <v>0</v>
      </c>
      <c r="G153" s="354">
        <v>0</v>
      </c>
      <c r="H153" s="355" t="s">
        <v>241</v>
      </c>
    </row>
    <row r="154" spans="1:8" s="117" customFormat="1" ht="12" customHeight="1" x14ac:dyDescent="0.3">
      <c r="A154" s="356">
        <v>2</v>
      </c>
      <c r="B154" s="357" t="s">
        <v>1996</v>
      </c>
      <c r="C154" s="357" t="s">
        <v>1874</v>
      </c>
      <c r="D154" s="358" t="s">
        <v>211</v>
      </c>
      <c r="E154" s="359">
        <v>0</v>
      </c>
      <c r="F154" s="359">
        <v>0</v>
      </c>
      <c r="G154" s="359">
        <v>0</v>
      </c>
      <c r="H154" s="360" t="s">
        <v>241</v>
      </c>
    </row>
    <row r="155" spans="1:8" s="117" customFormat="1" ht="12" customHeight="1" x14ac:dyDescent="0.3">
      <c r="A155" s="356">
        <v>3</v>
      </c>
      <c r="B155" s="357" t="s">
        <v>1997</v>
      </c>
      <c r="C155" s="357" t="s">
        <v>1842</v>
      </c>
      <c r="D155" s="358" t="s">
        <v>238</v>
      </c>
      <c r="E155" s="359">
        <v>0</v>
      </c>
      <c r="F155" s="359">
        <v>3000000</v>
      </c>
      <c r="G155" s="359">
        <v>3000000</v>
      </c>
      <c r="H155" s="360" t="s">
        <v>241</v>
      </c>
    </row>
    <row r="156" spans="1:8" s="117" customFormat="1" ht="12" customHeight="1" x14ac:dyDescent="0.3">
      <c r="A156" s="356">
        <v>4</v>
      </c>
      <c r="B156" s="357" t="s">
        <v>1998</v>
      </c>
      <c r="C156" s="357" t="s">
        <v>1842</v>
      </c>
      <c r="D156" s="358" t="s">
        <v>1999</v>
      </c>
      <c r="E156" s="359">
        <v>77360</v>
      </c>
      <c r="F156" s="359">
        <v>0</v>
      </c>
      <c r="G156" s="359">
        <v>2922640</v>
      </c>
      <c r="H156" s="360" t="s">
        <v>241</v>
      </c>
    </row>
    <row r="157" spans="1:8" s="117" customFormat="1" ht="12" customHeight="1" x14ac:dyDescent="0.3">
      <c r="A157" s="356">
        <v>5</v>
      </c>
      <c r="B157" s="357" t="s">
        <v>2000</v>
      </c>
      <c r="C157" s="357" t="s">
        <v>1842</v>
      </c>
      <c r="D157" s="358" t="s">
        <v>2001</v>
      </c>
      <c r="E157" s="359">
        <v>2640</v>
      </c>
      <c r="F157" s="359">
        <v>0</v>
      </c>
      <c r="G157" s="359">
        <v>2920000</v>
      </c>
      <c r="H157" s="360" t="s">
        <v>241</v>
      </c>
    </row>
    <row r="158" spans="1:8" s="117" customFormat="1" ht="12" customHeight="1" x14ac:dyDescent="0.3">
      <c r="A158" s="356">
        <v>6</v>
      </c>
      <c r="B158" s="357" t="s">
        <v>2000</v>
      </c>
      <c r="C158" s="357" t="s">
        <v>1842</v>
      </c>
      <c r="D158" s="358" t="s">
        <v>2002</v>
      </c>
      <c r="E158" s="359">
        <v>77360</v>
      </c>
      <c r="F158" s="359">
        <v>0</v>
      </c>
      <c r="G158" s="359">
        <v>2842640</v>
      </c>
      <c r="H158" s="360" t="s">
        <v>241</v>
      </c>
    </row>
    <row r="159" spans="1:8" s="117" customFormat="1" ht="12" customHeight="1" x14ac:dyDescent="0.3">
      <c r="A159" s="356">
        <v>7</v>
      </c>
      <c r="B159" s="357" t="s">
        <v>2003</v>
      </c>
      <c r="C159" s="357" t="s">
        <v>1842</v>
      </c>
      <c r="D159" s="358" t="s">
        <v>2004</v>
      </c>
      <c r="E159" s="359">
        <v>2640</v>
      </c>
      <c r="F159" s="359">
        <v>0</v>
      </c>
      <c r="G159" s="359">
        <v>2840000</v>
      </c>
      <c r="H159" s="360" t="s">
        <v>241</v>
      </c>
    </row>
    <row r="160" spans="1:8" s="117" customFormat="1" ht="12" customHeight="1" x14ac:dyDescent="0.3">
      <c r="A160" s="356">
        <v>8</v>
      </c>
      <c r="B160" s="357" t="s">
        <v>2003</v>
      </c>
      <c r="C160" s="357" t="s">
        <v>1842</v>
      </c>
      <c r="D160" s="358" t="s">
        <v>2005</v>
      </c>
      <c r="E160" s="359">
        <v>58020</v>
      </c>
      <c r="F160" s="359">
        <v>0</v>
      </c>
      <c r="G160" s="359">
        <v>2781980</v>
      </c>
      <c r="H160" s="360" t="s">
        <v>241</v>
      </c>
    </row>
    <row r="161" spans="1:8" s="117" customFormat="1" ht="12" customHeight="1" x14ac:dyDescent="0.3">
      <c r="A161" s="356">
        <v>9</v>
      </c>
      <c r="B161" s="357" t="s">
        <v>2006</v>
      </c>
      <c r="C161" s="357" t="s">
        <v>1842</v>
      </c>
      <c r="D161" s="358" t="s">
        <v>2007</v>
      </c>
      <c r="E161" s="359">
        <v>1980</v>
      </c>
      <c r="F161" s="359">
        <v>0</v>
      </c>
      <c r="G161" s="359">
        <v>2780000</v>
      </c>
      <c r="H161" s="360" t="s">
        <v>241</v>
      </c>
    </row>
    <row r="162" spans="1:8" s="117" customFormat="1" ht="12" customHeight="1" x14ac:dyDescent="0.3">
      <c r="A162" s="356">
        <v>10</v>
      </c>
      <c r="B162" s="357" t="s">
        <v>2006</v>
      </c>
      <c r="C162" s="357" t="s">
        <v>1842</v>
      </c>
      <c r="D162" s="358" t="s">
        <v>2008</v>
      </c>
      <c r="E162" s="359">
        <v>77360</v>
      </c>
      <c r="F162" s="359">
        <v>0</v>
      </c>
      <c r="G162" s="359">
        <v>2702640</v>
      </c>
      <c r="H162" s="360" t="s">
        <v>241</v>
      </c>
    </row>
    <row r="163" spans="1:8" s="117" customFormat="1" ht="12" customHeight="1" x14ac:dyDescent="0.3">
      <c r="A163" s="356">
        <v>11</v>
      </c>
      <c r="B163" s="357" t="s">
        <v>2009</v>
      </c>
      <c r="C163" s="357" t="s">
        <v>1842</v>
      </c>
      <c r="D163" s="358" t="s">
        <v>2010</v>
      </c>
      <c r="E163" s="359">
        <v>2640</v>
      </c>
      <c r="F163" s="359">
        <v>0</v>
      </c>
      <c r="G163" s="359">
        <v>2700000</v>
      </c>
      <c r="H163" s="360" t="s">
        <v>241</v>
      </c>
    </row>
    <row r="164" spans="1:8" s="117" customFormat="1" ht="12" customHeight="1" x14ac:dyDescent="0.3">
      <c r="A164" s="356">
        <v>12</v>
      </c>
      <c r="B164" s="357" t="s">
        <v>2011</v>
      </c>
      <c r="C164" s="357" t="s">
        <v>1842</v>
      </c>
      <c r="D164" s="358" t="s">
        <v>2012</v>
      </c>
      <c r="E164" s="359">
        <v>58020</v>
      </c>
      <c r="F164" s="359">
        <v>0</v>
      </c>
      <c r="G164" s="359">
        <v>2641980</v>
      </c>
      <c r="H164" s="360" t="s">
        <v>241</v>
      </c>
    </row>
    <row r="165" spans="1:8" s="117" customFormat="1" ht="12" customHeight="1" x14ac:dyDescent="0.3">
      <c r="A165" s="356">
        <v>13</v>
      </c>
      <c r="B165" s="357" t="s">
        <v>2011</v>
      </c>
      <c r="C165" s="357" t="s">
        <v>1842</v>
      </c>
      <c r="D165" s="358" t="s">
        <v>2013</v>
      </c>
      <c r="E165" s="359">
        <v>1980</v>
      </c>
      <c r="F165" s="359">
        <v>0</v>
      </c>
      <c r="G165" s="359">
        <v>2640000</v>
      </c>
      <c r="H165" s="360" t="s">
        <v>241</v>
      </c>
    </row>
    <row r="166" spans="1:8" s="117" customFormat="1" ht="12" customHeight="1" x14ac:dyDescent="0.3">
      <c r="A166" s="356">
        <v>14</v>
      </c>
      <c r="B166" s="357" t="s">
        <v>2014</v>
      </c>
      <c r="C166" s="357" t="s">
        <v>1842</v>
      </c>
      <c r="D166" s="358" t="s">
        <v>2015</v>
      </c>
      <c r="E166" s="359">
        <v>58020</v>
      </c>
      <c r="F166" s="359">
        <v>0</v>
      </c>
      <c r="G166" s="359">
        <v>2581980</v>
      </c>
      <c r="H166" s="360" t="s">
        <v>241</v>
      </c>
    </row>
    <row r="167" spans="1:8" s="117" customFormat="1" ht="12" customHeight="1" x14ac:dyDescent="0.3">
      <c r="A167" s="356">
        <v>15</v>
      </c>
      <c r="B167" s="357" t="s">
        <v>2016</v>
      </c>
      <c r="C167" s="357" t="s">
        <v>1842</v>
      </c>
      <c r="D167" s="358" t="s">
        <v>2017</v>
      </c>
      <c r="E167" s="359">
        <v>1980</v>
      </c>
      <c r="F167" s="359">
        <v>0</v>
      </c>
      <c r="G167" s="359">
        <v>2580000</v>
      </c>
      <c r="H167" s="360" t="s">
        <v>241</v>
      </c>
    </row>
    <row r="168" spans="1:8" s="117" customFormat="1" ht="12" customHeight="1" x14ac:dyDescent="0.3">
      <c r="A168" s="356">
        <v>16</v>
      </c>
      <c r="B168" s="357" t="s">
        <v>2018</v>
      </c>
      <c r="C168" s="357" t="s">
        <v>1842</v>
      </c>
      <c r="D168" s="358" t="s">
        <v>2019</v>
      </c>
      <c r="E168" s="359">
        <v>77360</v>
      </c>
      <c r="F168" s="359">
        <v>0</v>
      </c>
      <c r="G168" s="359">
        <v>2502640</v>
      </c>
      <c r="H168" s="360" t="s">
        <v>241</v>
      </c>
    </row>
    <row r="169" spans="1:8" s="117" customFormat="1" ht="12" customHeight="1" x14ac:dyDescent="0.3">
      <c r="A169" s="356">
        <v>17</v>
      </c>
      <c r="B169" s="357" t="s">
        <v>2018</v>
      </c>
      <c r="C169" s="357" t="s">
        <v>1842</v>
      </c>
      <c r="D169" s="358" t="s">
        <v>2020</v>
      </c>
      <c r="E169" s="359">
        <v>77360</v>
      </c>
      <c r="F169" s="359">
        <v>0</v>
      </c>
      <c r="G169" s="359">
        <v>2425280</v>
      </c>
      <c r="H169" s="360" t="s">
        <v>241</v>
      </c>
    </row>
    <row r="170" spans="1:8" s="117" customFormat="1" ht="12" customHeight="1" x14ac:dyDescent="0.3">
      <c r="A170" s="356">
        <v>18</v>
      </c>
      <c r="B170" s="357" t="s">
        <v>2021</v>
      </c>
      <c r="C170" s="357" t="s">
        <v>1842</v>
      </c>
      <c r="D170" s="358" t="s">
        <v>2022</v>
      </c>
      <c r="E170" s="359">
        <v>77360</v>
      </c>
      <c r="F170" s="359">
        <v>0</v>
      </c>
      <c r="G170" s="359">
        <v>2347920</v>
      </c>
      <c r="H170" s="360" t="s">
        <v>241</v>
      </c>
    </row>
    <row r="171" spans="1:8" s="117" customFormat="1" ht="12" customHeight="1" x14ac:dyDescent="0.3">
      <c r="A171" s="356">
        <v>19</v>
      </c>
      <c r="B171" s="357" t="s">
        <v>2023</v>
      </c>
      <c r="C171" s="357" t="s">
        <v>1842</v>
      </c>
      <c r="D171" s="358" t="s">
        <v>2024</v>
      </c>
      <c r="E171" s="359">
        <v>77360</v>
      </c>
      <c r="F171" s="359">
        <v>0</v>
      </c>
      <c r="G171" s="359">
        <v>2270560</v>
      </c>
      <c r="H171" s="360" t="s">
        <v>241</v>
      </c>
    </row>
    <row r="172" spans="1:8" s="117" customFormat="1" ht="12" customHeight="1" x14ac:dyDescent="0.3">
      <c r="A172" s="356">
        <v>20</v>
      </c>
      <c r="B172" s="357" t="s">
        <v>2023</v>
      </c>
      <c r="C172" s="357" t="s">
        <v>1842</v>
      </c>
      <c r="D172" s="358" t="s">
        <v>2025</v>
      </c>
      <c r="E172" s="359">
        <v>77360</v>
      </c>
      <c r="F172" s="359">
        <v>0</v>
      </c>
      <c r="G172" s="359">
        <v>2193200</v>
      </c>
      <c r="H172" s="360" t="s">
        <v>241</v>
      </c>
    </row>
    <row r="173" spans="1:8" s="117" customFormat="1" ht="12" customHeight="1" x14ac:dyDescent="0.3">
      <c r="A173" s="356">
        <v>21</v>
      </c>
      <c r="B173" s="357" t="s">
        <v>2026</v>
      </c>
      <c r="C173" s="357" t="s">
        <v>1842</v>
      </c>
      <c r="D173" s="358" t="s">
        <v>2027</v>
      </c>
      <c r="E173" s="359">
        <v>58020</v>
      </c>
      <c r="F173" s="359">
        <v>0</v>
      </c>
      <c r="G173" s="359">
        <v>2135180</v>
      </c>
      <c r="H173" s="360" t="s">
        <v>241</v>
      </c>
    </row>
    <row r="174" spans="1:8" s="117" customFormat="1" ht="12" customHeight="1" x14ac:dyDescent="0.3">
      <c r="A174" s="356">
        <v>22</v>
      </c>
      <c r="B174" s="357" t="s">
        <v>2026</v>
      </c>
      <c r="C174" s="357" t="s">
        <v>1842</v>
      </c>
      <c r="D174" s="358" t="s">
        <v>2001</v>
      </c>
      <c r="E174" s="359">
        <v>2640</v>
      </c>
      <c r="F174" s="359">
        <v>0</v>
      </c>
      <c r="G174" s="359">
        <v>2132540</v>
      </c>
      <c r="H174" s="360" t="s">
        <v>241</v>
      </c>
    </row>
    <row r="175" spans="1:8" s="117" customFormat="1" ht="12" customHeight="1" x14ac:dyDescent="0.3">
      <c r="A175" s="356">
        <v>23</v>
      </c>
      <c r="B175" s="357" t="s">
        <v>2028</v>
      </c>
      <c r="C175" s="357" t="s">
        <v>1842</v>
      </c>
      <c r="D175" s="358" t="s">
        <v>2004</v>
      </c>
      <c r="E175" s="359">
        <v>2640</v>
      </c>
      <c r="F175" s="359">
        <v>0</v>
      </c>
      <c r="G175" s="359">
        <v>2129900</v>
      </c>
      <c r="H175" s="360" t="s">
        <v>241</v>
      </c>
    </row>
    <row r="176" spans="1:8" s="117" customFormat="1" ht="12" customHeight="1" x14ac:dyDescent="0.3">
      <c r="A176" s="356">
        <v>24</v>
      </c>
      <c r="B176" s="357" t="s">
        <v>2028</v>
      </c>
      <c r="C176" s="357" t="s">
        <v>1842</v>
      </c>
      <c r="D176" s="358" t="s">
        <v>2007</v>
      </c>
      <c r="E176" s="359">
        <v>2640</v>
      </c>
      <c r="F176" s="359">
        <v>0</v>
      </c>
      <c r="G176" s="359">
        <v>2127260</v>
      </c>
      <c r="H176" s="360" t="s">
        <v>241</v>
      </c>
    </row>
    <row r="177" spans="1:8" s="117" customFormat="1" ht="12" customHeight="1" x14ac:dyDescent="0.3">
      <c r="A177" s="356">
        <v>25</v>
      </c>
      <c r="B177" s="357" t="s">
        <v>2028</v>
      </c>
      <c r="C177" s="357" t="s">
        <v>1842</v>
      </c>
      <c r="D177" s="358" t="s">
        <v>2010</v>
      </c>
      <c r="E177" s="359">
        <v>2640</v>
      </c>
      <c r="F177" s="359">
        <v>0</v>
      </c>
      <c r="G177" s="359">
        <v>2124620</v>
      </c>
      <c r="H177" s="360" t="s">
        <v>241</v>
      </c>
    </row>
    <row r="178" spans="1:8" s="117" customFormat="1" ht="12" customHeight="1" x14ac:dyDescent="0.3">
      <c r="A178" s="356">
        <v>26</v>
      </c>
      <c r="B178" s="357" t="s">
        <v>2028</v>
      </c>
      <c r="C178" s="357" t="s">
        <v>1842</v>
      </c>
      <c r="D178" s="358" t="s">
        <v>2013</v>
      </c>
      <c r="E178" s="359">
        <v>2640</v>
      </c>
      <c r="F178" s="359">
        <v>0</v>
      </c>
      <c r="G178" s="359">
        <v>2121980</v>
      </c>
      <c r="H178" s="360" t="s">
        <v>241</v>
      </c>
    </row>
    <row r="179" spans="1:8" s="117" customFormat="1" ht="12" customHeight="1" x14ac:dyDescent="0.3">
      <c r="A179" s="356">
        <v>27</v>
      </c>
      <c r="B179" s="357" t="s">
        <v>2029</v>
      </c>
      <c r="C179" s="357" t="s">
        <v>1842</v>
      </c>
      <c r="D179" s="358" t="s">
        <v>2017</v>
      </c>
      <c r="E179" s="359">
        <v>1980</v>
      </c>
      <c r="F179" s="359">
        <v>0</v>
      </c>
      <c r="G179" s="359">
        <v>2120000</v>
      </c>
      <c r="H179" s="360" t="s">
        <v>241</v>
      </c>
    </row>
    <row r="180" spans="1:8" s="117" customFormat="1" ht="12" customHeight="1" x14ac:dyDescent="0.3">
      <c r="A180" s="356">
        <v>28</v>
      </c>
      <c r="B180" s="357" t="s">
        <v>2030</v>
      </c>
      <c r="C180" s="357" t="s">
        <v>1874</v>
      </c>
      <c r="D180" s="358" t="s">
        <v>211</v>
      </c>
      <c r="E180" s="359">
        <v>0</v>
      </c>
      <c r="F180" s="359">
        <v>595</v>
      </c>
      <c r="G180" s="359">
        <v>2120595</v>
      </c>
      <c r="H180" s="360" t="s">
        <v>241</v>
      </c>
    </row>
    <row r="181" spans="1:8" s="117" customFormat="1" ht="12" customHeight="1" x14ac:dyDescent="0.3">
      <c r="A181" s="356">
        <v>29</v>
      </c>
      <c r="B181" s="357" t="s">
        <v>2031</v>
      </c>
      <c r="C181" s="357" t="s">
        <v>1832</v>
      </c>
      <c r="D181" s="358" t="s">
        <v>248</v>
      </c>
      <c r="E181" s="359">
        <v>53180</v>
      </c>
      <c r="F181" s="359">
        <v>0</v>
      </c>
      <c r="G181" s="359">
        <v>2067415</v>
      </c>
      <c r="H181" s="360" t="s">
        <v>1834</v>
      </c>
    </row>
    <row r="182" spans="1:8" s="117" customFormat="1" ht="12" customHeight="1" x14ac:dyDescent="0.3">
      <c r="A182" s="356">
        <v>30</v>
      </c>
      <c r="B182" s="357" t="s">
        <v>2032</v>
      </c>
      <c r="C182" s="357" t="s">
        <v>1832</v>
      </c>
      <c r="D182" s="358" t="s">
        <v>2033</v>
      </c>
      <c r="E182" s="359">
        <v>2000</v>
      </c>
      <c r="F182" s="359">
        <v>0</v>
      </c>
      <c r="G182" s="359">
        <v>2065415</v>
      </c>
      <c r="H182" s="360" t="s">
        <v>1834</v>
      </c>
    </row>
    <row r="183" spans="1:8" s="117" customFormat="1" ht="12" customHeight="1" x14ac:dyDescent="0.3">
      <c r="A183" s="356">
        <v>31</v>
      </c>
      <c r="B183" s="357" t="s">
        <v>2034</v>
      </c>
      <c r="C183" s="357" t="s">
        <v>1842</v>
      </c>
      <c r="D183" s="358" t="s">
        <v>2019</v>
      </c>
      <c r="E183" s="359">
        <v>77360</v>
      </c>
      <c r="F183" s="359">
        <v>0</v>
      </c>
      <c r="G183" s="359">
        <v>1988055</v>
      </c>
      <c r="H183" s="360" t="s">
        <v>241</v>
      </c>
    </row>
    <row r="184" spans="1:8" s="117" customFormat="1" ht="12" customHeight="1" x14ac:dyDescent="0.3">
      <c r="A184" s="356">
        <v>32</v>
      </c>
      <c r="B184" s="357" t="s">
        <v>2035</v>
      </c>
      <c r="C184" s="357" t="s">
        <v>1842</v>
      </c>
      <c r="D184" s="358" t="s">
        <v>2020</v>
      </c>
      <c r="E184" s="359">
        <v>77360</v>
      </c>
      <c r="F184" s="359">
        <v>0</v>
      </c>
      <c r="G184" s="359">
        <v>1910695</v>
      </c>
      <c r="H184" s="360" t="s">
        <v>241</v>
      </c>
    </row>
    <row r="185" spans="1:8" s="117" customFormat="1" ht="12" customHeight="1" x14ac:dyDescent="0.3">
      <c r="A185" s="356">
        <v>33</v>
      </c>
      <c r="B185" s="357" t="s">
        <v>2036</v>
      </c>
      <c r="C185" s="357" t="s">
        <v>1842</v>
      </c>
      <c r="D185" s="358" t="s">
        <v>2022</v>
      </c>
      <c r="E185" s="359">
        <v>58020</v>
      </c>
      <c r="F185" s="359">
        <v>0</v>
      </c>
      <c r="G185" s="359">
        <v>1852675</v>
      </c>
      <c r="H185" s="360" t="s">
        <v>241</v>
      </c>
    </row>
    <row r="186" spans="1:8" s="117" customFormat="1" ht="12" customHeight="1" x14ac:dyDescent="0.3">
      <c r="A186" s="356">
        <v>34</v>
      </c>
      <c r="B186" s="357" t="s">
        <v>2036</v>
      </c>
      <c r="C186" s="357" t="s">
        <v>1842</v>
      </c>
      <c r="D186" s="358" t="s">
        <v>2024</v>
      </c>
      <c r="E186" s="359">
        <v>77360</v>
      </c>
      <c r="F186" s="359">
        <v>0</v>
      </c>
      <c r="G186" s="359">
        <v>1775315</v>
      </c>
      <c r="H186" s="360" t="s">
        <v>241</v>
      </c>
    </row>
    <row r="187" spans="1:8" s="117" customFormat="1" ht="12" customHeight="1" x14ac:dyDescent="0.3">
      <c r="A187" s="356">
        <v>35</v>
      </c>
      <c r="B187" s="357" t="s">
        <v>2037</v>
      </c>
      <c r="C187" s="357" t="s">
        <v>1842</v>
      </c>
      <c r="D187" s="358" t="s">
        <v>2025</v>
      </c>
      <c r="E187" s="359">
        <v>58020</v>
      </c>
      <c r="F187" s="359">
        <v>0</v>
      </c>
      <c r="G187" s="359">
        <v>1717295</v>
      </c>
      <c r="H187" s="360" t="s">
        <v>241</v>
      </c>
    </row>
    <row r="188" spans="1:8" s="117" customFormat="1" ht="12" customHeight="1" x14ac:dyDescent="0.3">
      <c r="A188" s="356">
        <v>36</v>
      </c>
      <c r="B188" s="357" t="s">
        <v>2038</v>
      </c>
      <c r="C188" s="357" t="s">
        <v>1842</v>
      </c>
      <c r="D188" s="358" t="s">
        <v>2027</v>
      </c>
      <c r="E188" s="359">
        <v>77360</v>
      </c>
      <c r="F188" s="359">
        <v>0</v>
      </c>
      <c r="G188" s="359">
        <v>1639935</v>
      </c>
      <c r="H188" s="360" t="s">
        <v>241</v>
      </c>
    </row>
    <row r="189" spans="1:8" s="117" customFormat="1" ht="12" customHeight="1" x14ac:dyDescent="0.3">
      <c r="A189" s="356">
        <v>37</v>
      </c>
      <c r="B189" s="357" t="s">
        <v>2038</v>
      </c>
      <c r="C189" s="357" t="s">
        <v>1842</v>
      </c>
      <c r="D189" s="358" t="s">
        <v>2001</v>
      </c>
      <c r="E189" s="359">
        <v>2640</v>
      </c>
      <c r="F189" s="359">
        <v>0</v>
      </c>
      <c r="G189" s="359">
        <v>1637295</v>
      </c>
      <c r="H189" s="360" t="s">
        <v>241</v>
      </c>
    </row>
    <row r="190" spans="1:8" s="117" customFormat="1" ht="12" customHeight="1" x14ac:dyDescent="0.3">
      <c r="A190" s="356">
        <v>38</v>
      </c>
      <c r="B190" s="357" t="s">
        <v>2039</v>
      </c>
      <c r="C190" s="357" t="s">
        <v>1842</v>
      </c>
      <c r="D190" s="358" t="s">
        <v>2004</v>
      </c>
      <c r="E190" s="359">
        <v>2640</v>
      </c>
      <c r="F190" s="359">
        <v>0</v>
      </c>
      <c r="G190" s="359">
        <v>1634655</v>
      </c>
      <c r="H190" s="360" t="s">
        <v>241</v>
      </c>
    </row>
    <row r="191" spans="1:8" s="117" customFormat="1" ht="12" customHeight="1" x14ac:dyDescent="0.3">
      <c r="A191" s="356">
        <v>39</v>
      </c>
      <c r="B191" s="357" t="s">
        <v>2039</v>
      </c>
      <c r="C191" s="357" t="s">
        <v>1842</v>
      </c>
      <c r="D191" s="358" t="s">
        <v>2007</v>
      </c>
      <c r="E191" s="359">
        <v>1980</v>
      </c>
      <c r="F191" s="359">
        <v>0</v>
      </c>
      <c r="G191" s="359">
        <v>1632675</v>
      </c>
      <c r="H191" s="360" t="s">
        <v>241</v>
      </c>
    </row>
    <row r="192" spans="1:8" s="117" customFormat="1" ht="12" customHeight="1" x14ac:dyDescent="0.3">
      <c r="A192" s="356">
        <v>40</v>
      </c>
      <c r="B192" s="357" t="s">
        <v>2040</v>
      </c>
      <c r="C192" s="357" t="s">
        <v>1842</v>
      </c>
      <c r="D192" s="358" t="s">
        <v>2010</v>
      </c>
      <c r="E192" s="359">
        <v>2640</v>
      </c>
      <c r="F192" s="359">
        <v>0</v>
      </c>
      <c r="G192" s="359">
        <v>1630035</v>
      </c>
      <c r="H192" s="360" t="s">
        <v>241</v>
      </c>
    </row>
    <row r="193" spans="1:8" s="117" customFormat="1" ht="12" customHeight="1" x14ac:dyDescent="0.3">
      <c r="A193" s="356">
        <v>41</v>
      </c>
      <c r="B193" s="357" t="s">
        <v>2040</v>
      </c>
      <c r="C193" s="357" t="s">
        <v>1842</v>
      </c>
      <c r="D193" s="358" t="s">
        <v>2013</v>
      </c>
      <c r="E193" s="359">
        <v>1980</v>
      </c>
      <c r="F193" s="359">
        <v>0</v>
      </c>
      <c r="G193" s="359">
        <v>1628055</v>
      </c>
      <c r="H193" s="360" t="s">
        <v>241</v>
      </c>
    </row>
    <row r="194" spans="1:8" s="117" customFormat="1" ht="12" customHeight="1" x14ac:dyDescent="0.3">
      <c r="A194" s="356">
        <v>42</v>
      </c>
      <c r="B194" s="357" t="s">
        <v>2040</v>
      </c>
      <c r="C194" s="357" t="s">
        <v>1842</v>
      </c>
      <c r="D194" s="358" t="s">
        <v>2017</v>
      </c>
      <c r="E194" s="359">
        <v>2640</v>
      </c>
      <c r="F194" s="359">
        <v>0</v>
      </c>
      <c r="G194" s="359">
        <v>1625415</v>
      </c>
      <c r="H194" s="360" t="s">
        <v>241</v>
      </c>
    </row>
    <row r="195" spans="1:8" s="117" customFormat="1" ht="12" customHeight="1" x14ac:dyDescent="0.3">
      <c r="A195" s="356">
        <v>43</v>
      </c>
      <c r="B195" s="357" t="s">
        <v>2041</v>
      </c>
      <c r="C195" s="357" t="s">
        <v>1842</v>
      </c>
      <c r="D195" s="358" t="s">
        <v>2042</v>
      </c>
      <c r="E195" s="359">
        <v>20000</v>
      </c>
      <c r="F195" s="359">
        <v>0</v>
      </c>
      <c r="G195" s="359">
        <v>1605415</v>
      </c>
      <c r="H195" s="360" t="s">
        <v>241</v>
      </c>
    </row>
    <row r="196" spans="1:8" s="117" customFormat="1" ht="12" customHeight="1" x14ac:dyDescent="0.3">
      <c r="A196" s="356">
        <v>44</v>
      </c>
      <c r="B196" s="357" t="s">
        <v>2043</v>
      </c>
      <c r="C196" s="357" t="s">
        <v>1842</v>
      </c>
      <c r="D196" s="358" t="s">
        <v>2044</v>
      </c>
      <c r="E196" s="359">
        <v>20000</v>
      </c>
      <c r="F196" s="359">
        <v>0</v>
      </c>
      <c r="G196" s="359">
        <v>1585415</v>
      </c>
      <c r="H196" s="360" t="s">
        <v>241</v>
      </c>
    </row>
    <row r="197" spans="1:8" s="117" customFormat="1" ht="12" customHeight="1" x14ac:dyDescent="0.3">
      <c r="A197" s="356">
        <v>45</v>
      </c>
      <c r="B197" s="357" t="s">
        <v>2043</v>
      </c>
      <c r="C197" s="357" t="s">
        <v>1842</v>
      </c>
      <c r="D197" s="358" t="s">
        <v>2045</v>
      </c>
      <c r="E197" s="359">
        <v>20000</v>
      </c>
      <c r="F197" s="359">
        <v>0</v>
      </c>
      <c r="G197" s="359">
        <v>1565415</v>
      </c>
      <c r="H197" s="360" t="s">
        <v>241</v>
      </c>
    </row>
    <row r="198" spans="1:8" s="117" customFormat="1" ht="12" customHeight="1" x14ac:dyDescent="0.3">
      <c r="A198" s="356">
        <v>46</v>
      </c>
      <c r="B198" s="357" t="s">
        <v>2046</v>
      </c>
      <c r="C198" s="357" t="s">
        <v>1842</v>
      </c>
      <c r="D198" s="358" t="s">
        <v>2047</v>
      </c>
      <c r="E198" s="359">
        <v>20000</v>
      </c>
      <c r="F198" s="359">
        <v>0</v>
      </c>
      <c r="G198" s="359">
        <v>1545415</v>
      </c>
      <c r="H198" s="360" t="s">
        <v>241</v>
      </c>
    </row>
    <row r="199" spans="1:8" s="117" customFormat="1" ht="12" customHeight="1" x14ac:dyDescent="0.3">
      <c r="A199" s="356">
        <v>47</v>
      </c>
      <c r="B199" s="357" t="s">
        <v>2048</v>
      </c>
      <c r="C199" s="357" t="s">
        <v>1842</v>
      </c>
      <c r="D199" s="358" t="s">
        <v>2044</v>
      </c>
      <c r="E199" s="359">
        <v>20000</v>
      </c>
      <c r="F199" s="359">
        <v>0</v>
      </c>
      <c r="G199" s="359">
        <v>1525415</v>
      </c>
      <c r="H199" s="360" t="s">
        <v>241</v>
      </c>
    </row>
    <row r="200" spans="1:8" s="117" customFormat="1" ht="12" customHeight="1" x14ac:dyDescent="0.3">
      <c r="A200" s="356">
        <v>48</v>
      </c>
      <c r="B200" s="357" t="s">
        <v>2049</v>
      </c>
      <c r="C200" s="357" t="s">
        <v>1842</v>
      </c>
      <c r="D200" s="358" t="s">
        <v>234</v>
      </c>
      <c r="E200" s="359">
        <v>20000</v>
      </c>
      <c r="F200" s="359">
        <v>0</v>
      </c>
      <c r="G200" s="359">
        <v>1505415</v>
      </c>
      <c r="H200" s="360" t="s">
        <v>241</v>
      </c>
    </row>
    <row r="201" spans="1:8" s="117" customFormat="1" ht="12" customHeight="1" x14ac:dyDescent="0.3">
      <c r="A201" s="356">
        <v>49</v>
      </c>
      <c r="B201" s="357" t="s">
        <v>2050</v>
      </c>
      <c r="C201" s="357" t="s">
        <v>1874</v>
      </c>
      <c r="D201" s="358" t="s">
        <v>211</v>
      </c>
      <c r="E201" s="359">
        <v>0</v>
      </c>
      <c r="F201" s="359">
        <v>431</v>
      </c>
      <c r="G201" s="359">
        <v>1505846</v>
      </c>
      <c r="H201" s="360" t="s">
        <v>241</v>
      </c>
    </row>
    <row r="202" spans="1:8" s="117" customFormat="1" ht="12" customHeight="1" x14ac:dyDescent="0.3">
      <c r="A202" s="356">
        <v>50</v>
      </c>
      <c r="B202" s="357" t="s">
        <v>2051</v>
      </c>
      <c r="C202" s="357" t="s">
        <v>1842</v>
      </c>
      <c r="D202" s="358" t="s">
        <v>2052</v>
      </c>
      <c r="E202" s="359">
        <v>58020</v>
      </c>
      <c r="F202" s="359">
        <v>0</v>
      </c>
      <c r="G202" s="359">
        <v>1447826</v>
      </c>
      <c r="H202" s="360" t="s">
        <v>241</v>
      </c>
    </row>
    <row r="203" spans="1:8" s="117" customFormat="1" ht="12" customHeight="1" x14ac:dyDescent="0.3">
      <c r="A203" s="356">
        <v>51</v>
      </c>
      <c r="B203" s="357" t="s">
        <v>2051</v>
      </c>
      <c r="C203" s="357" t="s">
        <v>1842</v>
      </c>
      <c r="D203" s="358" t="s">
        <v>2053</v>
      </c>
      <c r="E203" s="359">
        <v>58020</v>
      </c>
      <c r="F203" s="359">
        <v>0</v>
      </c>
      <c r="G203" s="359">
        <v>1389806</v>
      </c>
      <c r="H203" s="360" t="s">
        <v>241</v>
      </c>
    </row>
    <row r="204" spans="1:8" s="117" customFormat="1" ht="12" customHeight="1" x14ac:dyDescent="0.3">
      <c r="A204" s="356">
        <v>52</v>
      </c>
      <c r="B204" s="357" t="s">
        <v>2054</v>
      </c>
      <c r="C204" s="357" t="s">
        <v>1842</v>
      </c>
      <c r="D204" s="358" t="s">
        <v>2055</v>
      </c>
      <c r="E204" s="359">
        <v>58020</v>
      </c>
      <c r="F204" s="359">
        <v>0</v>
      </c>
      <c r="G204" s="359">
        <v>1331786</v>
      </c>
      <c r="H204" s="360" t="s">
        <v>241</v>
      </c>
    </row>
    <row r="205" spans="1:8" s="117" customFormat="1" ht="12" customHeight="1" x14ac:dyDescent="0.3">
      <c r="A205" s="356">
        <v>53</v>
      </c>
      <c r="B205" s="357" t="s">
        <v>2056</v>
      </c>
      <c r="C205" s="357" t="s">
        <v>1842</v>
      </c>
      <c r="D205" s="358" t="s">
        <v>2057</v>
      </c>
      <c r="E205" s="359">
        <v>58020</v>
      </c>
      <c r="F205" s="359">
        <v>0</v>
      </c>
      <c r="G205" s="359">
        <v>1273766</v>
      </c>
      <c r="H205" s="360" t="s">
        <v>241</v>
      </c>
    </row>
    <row r="206" spans="1:8" s="117" customFormat="1" ht="12" customHeight="1" x14ac:dyDescent="0.3">
      <c r="A206" s="356">
        <v>54</v>
      </c>
      <c r="B206" s="357" t="s">
        <v>2056</v>
      </c>
      <c r="C206" s="357" t="s">
        <v>1842</v>
      </c>
      <c r="D206" s="358" t="s">
        <v>2058</v>
      </c>
      <c r="E206" s="359">
        <v>38680</v>
      </c>
      <c r="F206" s="359">
        <v>0</v>
      </c>
      <c r="G206" s="359">
        <v>1235086</v>
      </c>
      <c r="H206" s="360" t="s">
        <v>241</v>
      </c>
    </row>
    <row r="207" spans="1:8" s="117" customFormat="1" ht="12" customHeight="1" x14ac:dyDescent="0.3">
      <c r="A207" s="356">
        <v>55</v>
      </c>
      <c r="B207" s="357" t="s">
        <v>2059</v>
      </c>
      <c r="C207" s="357" t="s">
        <v>1842</v>
      </c>
      <c r="D207" s="358" t="s">
        <v>2060</v>
      </c>
      <c r="E207" s="359">
        <v>58020</v>
      </c>
      <c r="F207" s="359">
        <v>0</v>
      </c>
      <c r="G207" s="359">
        <v>1177066</v>
      </c>
      <c r="H207" s="360" t="s">
        <v>241</v>
      </c>
    </row>
    <row r="208" spans="1:8" s="117" customFormat="1" ht="12" customHeight="1" x14ac:dyDescent="0.3">
      <c r="A208" s="356">
        <v>56</v>
      </c>
      <c r="B208" s="357" t="s">
        <v>2061</v>
      </c>
      <c r="C208" s="357" t="s">
        <v>1842</v>
      </c>
      <c r="D208" s="358" t="s">
        <v>2062</v>
      </c>
      <c r="E208" s="359">
        <v>1980</v>
      </c>
      <c r="F208" s="359">
        <v>0</v>
      </c>
      <c r="G208" s="359">
        <v>1175086</v>
      </c>
      <c r="H208" s="360" t="s">
        <v>241</v>
      </c>
    </row>
    <row r="209" spans="1:8" s="117" customFormat="1" ht="12" customHeight="1" x14ac:dyDescent="0.3">
      <c r="A209" s="356">
        <v>57</v>
      </c>
      <c r="B209" s="357" t="s">
        <v>2061</v>
      </c>
      <c r="C209" s="357" t="s">
        <v>1842</v>
      </c>
      <c r="D209" s="358" t="s">
        <v>2063</v>
      </c>
      <c r="E209" s="359">
        <v>1980</v>
      </c>
      <c r="F209" s="359">
        <v>0</v>
      </c>
      <c r="G209" s="359">
        <v>1173106</v>
      </c>
      <c r="H209" s="360" t="s">
        <v>241</v>
      </c>
    </row>
    <row r="210" spans="1:8" s="117" customFormat="1" ht="12" customHeight="1" x14ac:dyDescent="0.3">
      <c r="A210" s="356">
        <v>58</v>
      </c>
      <c r="B210" s="357" t="s">
        <v>2061</v>
      </c>
      <c r="C210" s="357" t="s">
        <v>1842</v>
      </c>
      <c r="D210" s="358" t="s">
        <v>2064</v>
      </c>
      <c r="E210" s="359">
        <v>1980</v>
      </c>
      <c r="F210" s="359">
        <v>0</v>
      </c>
      <c r="G210" s="359">
        <v>1171126</v>
      </c>
      <c r="H210" s="360" t="s">
        <v>241</v>
      </c>
    </row>
    <row r="211" spans="1:8" s="117" customFormat="1" ht="12" customHeight="1" x14ac:dyDescent="0.3">
      <c r="A211" s="356">
        <v>59</v>
      </c>
      <c r="B211" s="357" t="s">
        <v>2065</v>
      </c>
      <c r="C211" s="357" t="s">
        <v>1842</v>
      </c>
      <c r="D211" s="358" t="s">
        <v>2066</v>
      </c>
      <c r="E211" s="359">
        <v>1980</v>
      </c>
      <c r="F211" s="359">
        <v>0</v>
      </c>
      <c r="G211" s="359">
        <v>1169146</v>
      </c>
      <c r="H211" s="360" t="s">
        <v>241</v>
      </c>
    </row>
    <row r="212" spans="1:8" s="117" customFormat="1" ht="12" customHeight="1" x14ac:dyDescent="0.3">
      <c r="A212" s="356">
        <v>60</v>
      </c>
      <c r="B212" s="357" t="s">
        <v>2065</v>
      </c>
      <c r="C212" s="357" t="s">
        <v>1842</v>
      </c>
      <c r="D212" s="358" t="s">
        <v>2067</v>
      </c>
      <c r="E212" s="359">
        <v>1320</v>
      </c>
      <c r="F212" s="359">
        <v>0</v>
      </c>
      <c r="G212" s="359">
        <v>1167826</v>
      </c>
      <c r="H212" s="360" t="s">
        <v>241</v>
      </c>
    </row>
    <row r="213" spans="1:8" s="117" customFormat="1" ht="12" customHeight="1" x14ac:dyDescent="0.3">
      <c r="A213" s="356">
        <v>61</v>
      </c>
      <c r="B213" s="357" t="s">
        <v>2065</v>
      </c>
      <c r="C213" s="357" t="s">
        <v>1842</v>
      </c>
      <c r="D213" s="358" t="s">
        <v>2068</v>
      </c>
      <c r="E213" s="359">
        <v>1980</v>
      </c>
      <c r="F213" s="359">
        <v>0</v>
      </c>
      <c r="G213" s="359">
        <v>1165846</v>
      </c>
      <c r="H213" s="360" t="s">
        <v>241</v>
      </c>
    </row>
    <row r="214" spans="1:8" s="117" customFormat="1" ht="12" customHeight="1" x14ac:dyDescent="0.3">
      <c r="A214" s="356">
        <v>62</v>
      </c>
      <c r="B214" s="357" t="s">
        <v>2069</v>
      </c>
      <c r="C214" s="357" t="s">
        <v>1842</v>
      </c>
      <c r="D214" s="358" t="s">
        <v>2070</v>
      </c>
      <c r="E214" s="359">
        <v>58020</v>
      </c>
      <c r="F214" s="359">
        <v>0</v>
      </c>
      <c r="G214" s="359">
        <v>1107826</v>
      </c>
      <c r="H214" s="360" t="s">
        <v>241</v>
      </c>
    </row>
    <row r="215" spans="1:8" s="117" customFormat="1" ht="12" customHeight="1" x14ac:dyDescent="0.3">
      <c r="A215" s="356">
        <v>63</v>
      </c>
      <c r="B215" s="357" t="s">
        <v>2071</v>
      </c>
      <c r="C215" s="357" t="s">
        <v>1842</v>
      </c>
      <c r="D215" s="358" t="s">
        <v>2072</v>
      </c>
      <c r="E215" s="359">
        <v>58020</v>
      </c>
      <c r="F215" s="359">
        <v>0</v>
      </c>
      <c r="G215" s="359">
        <v>1049806</v>
      </c>
      <c r="H215" s="360" t="s">
        <v>241</v>
      </c>
    </row>
    <row r="216" spans="1:8" s="117" customFormat="1" ht="12" customHeight="1" x14ac:dyDescent="0.3">
      <c r="A216" s="356">
        <v>64</v>
      </c>
      <c r="B216" s="357" t="s">
        <v>2071</v>
      </c>
      <c r="C216" s="357" t="s">
        <v>1842</v>
      </c>
      <c r="D216" s="358" t="s">
        <v>2073</v>
      </c>
      <c r="E216" s="359">
        <v>58020</v>
      </c>
      <c r="F216" s="359">
        <v>0</v>
      </c>
      <c r="G216" s="359">
        <v>991786</v>
      </c>
      <c r="H216" s="360" t="s">
        <v>241</v>
      </c>
    </row>
    <row r="217" spans="1:8" s="117" customFormat="1" ht="12" customHeight="1" x14ac:dyDescent="0.3">
      <c r="A217" s="356">
        <v>65</v>
      </c>
      <c r="B217" s="357" t="s">
        <v>2074</v>
      </c>
      <c r="C217" s="357" t="s">
        <v>1842</v>
      </c>
      <c r="D217" s="358" t="s">
        <v>2075</v>
      </c>
      <c r="E217" s="359">
        <v>58020</v>
      </c>
      <c r="F217" s="359">
        <v>0</v>
      </c>
      <c r="G217" s="359">
        <v>933766</v>
      </c>
      <c r="H217" s="360" t="s">
        <v>241</v>
      </c>
    </row>
    <row r="218" spans="1:8" s="117" customFormat="1" ht="12" customHeight="1" x14ac:dyDescent="0.3">
      <c r="A218" s="356">
        <v>66</v>
      </c>
      <c r="B218" s="357" t="s">
        <v>2076</v>
      </c>
      <c r="C218" s="357" t="s">
        <v>1842</v>
      </c>
      <c r="D218" s="358" t="s">
        <v>2077</v>
      </c>
      <c r="E218" s="359">
        <v>38680</v>
      </c>
      <c r="F218" s="359">
        <v>0</v>
      </c>
      <c r="G218" s="359">
        <v>895086</v>
      </c>
      <c r="H218" s="360" t="s">
        <v>241</v>
      </c>
    </row>
    <row r="219" spans="1:8" s="117" customFormat="1" ht="12" customHeight="1" x14ac:dyDescent="0.3">
      <c r="A219" s="356">
        <v>67</v>
      </c>
      <c r="B219" s="357" t="s">
        <v>2078</v>
      </c>
      <c r="C219" s="357" t="s">
        <v>1842</v>
      </c>
      <c r="D219" s="358" t="s">
        <v>2079</v>
      </c>
      <c r="E219" s="359">
        <v>38680</v>
      </c>
      <c r="F219" s="359">
        <v>0</v>
      </c>
      <c r="G219" s="359">
        <v>856406</v>
      </c>
      <c r="H219" s="360" t="s">
        <v>241</v>
      </c>
    </row>
    <row r="220" spans="1:8" s="117" customFormat="1" ht="12" customHeight="1" x14ac:dyDescent="0.3">
      <c r="A220" s="356">
        <v>68</v>
      </c>
      <c r="B220" s="357" t="s">
        <v>2080</v>
      </c>
      <c r="C220" s="357" t="s">
        <v>1842</v>
      </c>
      <c r="D220" s="358" t="s">
        <v>2062</v>
      </c>
      <c r="E220" s="359">
        <v>1980</v>
      </c>
      <c r="F220" s="359">
        <v>0</v>
      </c>
      <c r="G220" s="359">
        <v>854426</v>
      </c>
      <c r="H220" s="360" t="s">
        <v>241</v>
      </c>
    </row>
    <row r="221" spans="1:8" s="117" customFormat="1" ht="12" customHeight="1" x14ac:dyDescent="0.3">
      <c r="A221" s="356">
        <v>69</v>
      </c>
      <c r="B221" s="357" t="s">
        <v>2080</v>
      </c>
      <c r="C221" s="357" t="s">
        <v>1842</v>
      </c>
      <c r="D221" s="358" t="s">
        <v>2063</v>
      </c>
      <c r="E221" s="359">
        <v>1980</v>
      </c>
      <c r="F221" s="359">
        <v>0</v>
      </c>
      <c r="G221" s="359">
        <v>852446</v>
      </c>
      <c r="H221" s="360" t="s">
        <v>241</v>
      </c>
    </row>
    <row r="222" spans="1:8" s="117" customFormat="1" ht="12" customHeight="1" x14ac:dyDescent="0.3">
      <c r="A222" s="356">
        <v>70</v>
      </c>
      <c r="B222" s="357" t="s">
        <v>2080</v>
      </c>
      <c r="C222" s="357" t="s">
        <v>1842</v>
      </c>
      <c r="D222" s="358" t="s">
        <v>2064</v>
      </c>
      <c r="E222" s="359">
        <v>1980</v>
      </c>
      <c r="F222" s="359">
        <v>0</v>
      </c>
      <c r="G222" s="359">
        <v>850466</v>
      </c>
      <c r="H222" s="360" t="s">
        <v>241</v>
      </c>
    </row>
    <row r="223" spans="1:8" s="117" customFormat="1" ht="12" customHeight="1" x14ac:dyDescent="0.3">
      <c r="A223" s="356">
        <v>71</v>
      </c>
      <c r="B223" s="357" t="s">
        <v>2081</v>
      </c>
      <c r="C223" s="357" t="s">
        <v>1842</v>
      </c>
      <c r="D223" s="358" t="s">
        <v>2066</v>
      </c>
      <c r="E223" s="359">
        <v>1980</v>
      </c>
      <c r="F223" s="359">
        <v>0</v>
      </c>
      <c r="G223" s="359">
        <v>848486</v>
      </c>
      <c r="H223" s="360" t="s">
        <v>241</v>
      </c>
    </row>
    <row r="224" spans="1:8" s="117" customFormat="1" ht="12" customHeight="1" x14ac:dyDescent="0.3">
      <c r="A224" s="356">
        <v>72</v>
      </c>
      <c r="B224" s="357" t="s">
        <v>2081</v>
      </c>
      <c r="C224" s="357" t="s">
        <v>1842</v>
      </c>
      <c r="D224" s="358" t="s">
        <v>2067</v>
      </c>
      <c r="E224" s="359">
        <v>1320</v>
      </c>
      <c r="F224" s="359">
        <v>0</v>
      </c>
      <c r="G224" s="359">
        <v>847166</v>
      </c>
      <c r="H224" s="360" t="s">
        <v>241</v>
      </c>
    </row>
    <row r="225" spans="1:8" s="117" customFormat="1" ht="12" customHeight="1" x14ac:dyDescent="0.3">
      <c r="A225" s="356">
        <v>73</v>
      </c>
      <c r="B225" s="357" t="s">
        <v>2081</v>
      </c>
      <c r="C225" s="357" t="s">
        <v>1842</v>
      </c>
      <c r="D225" s="358" t="s">
        <v>2068</v>
      </c>
      <c r="E225" s="359">
        <v>1320</v>
      </c>
      <c r="F225" s="359">
        <v>0</v>
      </c>
      <c r="G225" s="359">
        <v>845846</v>
      </c>
      <c r="H225" s="360" t="s">
        <v>241</v>
      </c>
    </row>
    <row r="226" spans="1:8" s="117" customFormat="1" ht="12" customHeight="1" x14ac:dyDescent="0.3">
      <c r="A226" s="356">
        <v>74</v>
      </c>
      <c r="B226" s="357" t="s">
        <v>2082</v>
      </c>
      <c r="C226" s="357" t="s">
        <v>1832</v>
      </c>
      <c r="D226" s="358" t="s">
        <v>2083</v>
      </c>
      <c r="E226" s="359">
        <v>61080</v>
      </c>
      <c r="F226" s="359">
        <v>0</v>
      </c>
      <c r="G226" s="359">
        <v>784766</v>
      </c>
      <c r="H226" s="360" t="s">
        <v>1834</v>
      </c>
    </row>
    <row r="227" spans="1:8" s="117" customFormat="1" ht="12" customHeight="1" x14ac:dyDescent="0.3">
      <c r="A227" s="356">
        <v>75</v>
      </c>
      <c r="B227" s="357" t="s">
        <v>2084</v>
      </c>
      <c r="C227" s="357" t="s">
        <v>1842</v>
      </c>
      <c r="D227" s="358" t="s">
        <v>2085</v>
      </c>
      <c r="E227" s="359">
        <v>17560</v>
      </c>
      <c r="F227" s="359">
        <v>0</v>
      </c>
      <c r="G227" s="359">
        <v>767206</v>
      </c>
      <c r="H227" s="360" t="s">
        <v>241</v>
      </c>
    </row>
    <row r="228" spans="1:8" s="117" customFormat="1" ht="12" customHeight="1" x14ac:dyDescent="0.3">
      <c r="A228" s="356">
        <v>76</v>
      </c>
      <c r="B228" s="357" t="s">
        <v>2084</v>
      </c>
      <c r="C228" s="357" t="s">
        <v>1842</v>
      </c>
      <c r="D228" s="358" t="s">
        <v>2086</v>
      </c>
      <c r="E228" s="359">
        <v>103400</v>
      </c>
      <c r="F228" s="359">
        <v>0</v>
      </c>
      <c r="G228" s="359">
        <v>663806</v>
      </c>
      <c r="H228" s="360" t="s">
        <v>241</v>
      </c>
    </row>
    <row r="229" spans="1:8" s="117" customFormat="1" ht="12" customHeight="1" x14ac:dyDescent="0.3">
      <c r="A229" s="356">
        <v>77</v>
      </c>
      <c r="B229" s="357" t="s">
        <v>2087</v>
      </c>
      <c r="C229" s="357" t="s">
        <v>1842</v>
      </c>
      <c r="D229" s="358" t="s">
        <v>2088</v>
      </c>
      <c r="E229" s="359">
        <v>58020</v>
      </c>
      <c r="F229" s="359">
        <v>0</v>
      </c>
      <c r="G229" s="359">
        <v>605786</v>
      </c>
      <c r="H229" s="360" t="s">
        <v>241</v>
      </c>
    </row>
    <row r="230" spans="1:8" s="117" customFormat="1" ht="12" customHeight="1" x14ac:dyDescent="0.3">
      <c r="A230" s="356">
        <v>78</v>
      </c>
      <c r="B230" s="357" t="s">
        <v>2087</v>
      </c>
      <c r="C230" s="357" t="s">
        <v>1842</v>
      </c>
      <c r="D230" s="358" t="s">
        <v>2089</v>
      </c>
      <c r="E230" s="359">
        <v>58020</v>
      </c>
      <c r="F230" s="359">
        <v>0</v>
      </c>
      <c r="G230" s="359">
        <v>547766</v>
      </c>
      <c r="H230" s="360" t="s">
        <v>241</v>
      </c>
    </row>
    <row r="231" spans="1:8" s="117" customFormat="1" ht="12" customHeight="1" x14ac:dyDescent="0.3">
      <c r="A231" s="356">
        <v>79</v>
      </c>
      <c r="B231" s="357" t="s">
        <v>2090</v>
      </c>
      <c r="C231" s="357" t="s">
        <v>1842</v>
      </c>
      <c r="D231" s="358" t="s">
        <v>2091</v>
      </c>
      <c r="E231" s="359">
        <v>58020</v>
      </c>
      <c r="F231" s="359">
        <v>0</v>
      </c>
      <c r="G231" s="359">
        <v>489746</v>
      </c>
      <c r="H231" s="360" t="s">
        <v>241</v>
      </c>
    </row>
    <row r="232" spans="1:8" s="117" customFormat="1" ht="12" customHeight="1" x14ac:dyDescent="0.3">
      <c r="A232" s="356">
        <v>80</v>
      </c>
      <c r="B232" s="357" t="s">
        <v>2090</v>
      </c>
      <c r="C232" s="357" t="s">
        <v>1842</v>
      </c>
      <c r="D232" s="358" t="s">
        <v>2092</v>
      </c>
      <c r="E232" s="359">
        <v>58020</v>
      </c>
      <c r="F232" s="359">
        <v>0</v>
      </c>
      <c r="G232" s="359">
        <v>431726</v>
      </c>
      <c r="H232" s="360" t="s">
        <v>241</v>
      </c>
    </row>
    <row r="233" spans="1:8" s="117" customFormat="1" ht="12" customHeight="1" x14ac:dyDescent="0.3">
      <c r="A233" s="356">
        <v>81</v>
      </c>
      <c r="B233" s="357" t="s">
        <v>2093</v>
      </c>
      <c r="C233" s="357" t="s">
        <v>1842</v>
      </c>
      <c r="D233" s="358" t="s">
        <v>2094</v>
      </c>
      <c r="E233" s="359">
        <v>58020</v>
      </c>
      <c r="F233" s="359">
        <v>0</v>
      </c>
      <c r="G233" s="359">
        <v>373706</v>
      </c>
      <c r="H233" s="360" t="s">
        <v>241</v>
      </c>
    </row>
    <row r="234" spans="1:8" s="117" customFormat="1" ht="12" customHeight="1" x14ac:dyDescent="0.3">
      <c r="A234" s="356">
        <v>82</v>
      </c>
      <c r="B234" s="357" t="s">
        <v>2095</v>
      </c>
      <c r="C234" s="357" t="s">
        <v>1842</v>
      </c>
      <c r="D234" s="358" t="s">
        <v>2096</v>
      </c>
      <c r="E234" s="359">
        <v>58020</v>
      </c>
      <c r="F234" s="359">
        <v>0</v>
      </c>
      <c r="G234" s="359">
        <v>315686</v>
      </c>
      <c r="H234" s="360" t="s">
        <v>241</v>
      </c>
    </row>
    <row r="235" spans="1:8" s="117" customFormat="1" ht="12" customHeight="1" x14ac:dyDescent="0.3">
      <c r="A235" s="356">
        <v>83</v>
      </c>
      <c r="B235" s="357" t="s">
        <v>2095</v>
      </c>
      <c r="C235" s="357" t="s">
        <v>1842</v>
      </c>
      <c r="D235" s="358" t="s">
        <v>2062</v>
      </c>
      <c r="E235" s="359">
        <v>1980</v>
      </c>
      <c r="F235" s="359">
        <v>0</v>
      </c>
      <c r="G235" s="359">
        <v>313706</v>
      </c>
      <c r="H235" s="360" t="s">
        <v>241</v>
      </c>
    </row>
    <row r="236" spans="1:8" s="117" customFormat="1" ht="12" customHeight="1" x14ac:dyDescent="0.3">
      <c r="A236" s="356">
        <v>84</v>
      </c>
      <c r="B236" s="357" t="s">
        <v>2095</v>
      </c>
      <c r="C236" s="357" t="s">
        <v>1842</v>
      </c>
      <c r="D236" s="358" t="s">
        <v>2063</v>
      </c>
      <c r="E236" s="359">
        <v>1980</v>
      </c>
      <c r="F236" s="359">
        <v>0</v>
      </c>
      <c r="G236" s="359">
        <v>311726</v>
      </c>
      <c r="H236" s="360" t="s">
        <v>241</v>
      </c>
    </row>
    <row r="237" spans="1:8" s="117" customFormat="1" ht="12" customHeight="1" x14ac:dyDescent="0.3">
      <c r="A237" s="356">
        <v>85</v>
      </c>
      <c r="B237" s="357" t="s">
        <v>2097</v>
      </c>
      <c r="C237" s="357" t="s">
        <v>1842</v>
      </c>
      <c r="D237" s="358" t="s">
        <v>2064</v>
      </c>
      <c r="E237" s="359">
        <v>1980</v>
      </c>
      <c r="F237" s="359">
        <v>0</v>
      </c>
      <c r="G237" s="359">
        <v>309746</v>
      </c>
      <c r="H237" s="360" t="s">
        <v>241</v>
      </c>
    </row>
    <row r="238" spans="1:8" s="117" customFormat="1" ht="12" customHeight="1" x14ac:dyDescent="0.3">
      <c r="A238" s="356">
        <v>86</v>
      </c>
      <c r="B238" s="357" t="s">
        <v>2097</v>
      </c>
      <c r="C238" s="357" t="s">
        <v>1842</v>
      </c>
      <c r="D238" s="358" t="s">
        <v>2066</v>
      </c>
      <c r="E238" s="359">
        <v>1980</v>
      </c>
      <c r="F238" s="359">
        <v>0</v>
      </c>
      <c r="G238" s="359">
        <v>307766</v>
      </c>
      <c r="H238" s="360" t="s">
        <v>241</v>
      </c>
    </row>
    <row r="239" spans="1:8" s="117" customFormat="1" ht="12" customHeight="1" x14ac:dyDescent="0.3">
      <c r="A239" s="356">
        <v>87</v>
      </c>
      <c r="B239" s="357" t="s">
        <v>2097</v>
      </c>
      <c r="C239" s="357" t="s">
        <v>1842</v>
      </c>
      <c r="D239" s="358" t="s">
        <v>2067</v>
      </c>
      <c r="E239" s="359">
        <v>1980</v>
      </c>
      <c r="F239" s="359">
        <v>0</v>
      </c>
      <c r="G239" s="359">
        <v>305786</v>
      </c>
      <c r="H239" s="360" t="s">
        <v>241</v>
      </c>
    </row>
    <row r="240" spans="1:8" s="117" customFormat="1" ht="12" customHeight="1" x14ac:dyDescent="0.3">
      <c r="A240" s="356">
        <v>88</v>
      </c>
      <c r="B240" s="357" t="s">
        <v>2097</v>
      </c>
      <c r="C240" s="357" t="s">
        <v>1842</v>
      </c>
      <c r="D240" s="358" t="s">
        <v>2068</v>
      </c>
      <c r="E240" s="359">
        <v>1980</v>
      </c>
      <c r="F240" s="359">
        <v>0</v>
      </c>
      <c r="G240" s="359">
        <v>303806</v>
      </c>
      <c r="H240" s="360" t="s">
        <v>241</v>
      </c>
    </row>
    <row r="241" spans="1:8" s="117" customFormat="1" ht="12" customHeight="1" x14ac:dyDescent="0.3">
      <c r="A241" s="356">
        <v>89</v>
      </c>
      <c r="B241" s="357" t="s">
        <v>2098</v>
      </c>
      <c r="C241" s="357" t="s">
        <v>1832</v>
      </c>
      <c r="D241" s="358" t="s">
        <v>2099</v>
      </c>
      <c r="E241" s="359">
        <v>97600</v>
      </c>
      <c r="F241" s="359">
        <v>0</v>
      </c>
      <c r="G241" s="359">
        <v>206206</v>
      </c>
      <c r="H241" s="360" t="s">
        <v>1834</v>
      </c>
    </row>
    <row r="242" spans="1:8" s="117" customFormat="1" ht="12" customHeight="1" x14ac:dyDescent="0.3">
      <c r="A242" s="356">
        <v>90</v>
      </c>
      <c r="B242" s="357" t="s">
        <v>2100</v>
      </c>
      <c r="C242" s="357" t="s">
        <v>1874</v>
      </c>
      <c r="D242" s="358" t="s">
        <v>211</v>
      </c>
      <c r="E242" s="359">
        <v>0</v>
      </c>
      <c r="F242" s="359">
        <v>259</v>
      </c>
      <c r="G242" s="359">
        <v>206465</v>
      </c>
      <c r="H242" s="360" t="s">
        <v>241</v>
      </c>
    </row>
    <row r="243" spans="1:8" s="117" customFormat="1" ht="12" customHeight="1" x14ac:dyDescent="0.3">
      <c r="A243" s="356">
        <v>91</v>
      </c>
      <c r="B243" s="357" t="s">
        <v>2101</v>
      </c>
      <c r="C243" s="357" t="s">
        <v>1842</v>
      </c>
      <c r="D243" s="358" t="s">
        <v>2102</v>
      </c>
      <c r="E243" s="359">
        <v>38680</v>
      </c>
      <c r="F243" s="359">
        <v>0</v>
      </c>
      <c r="G243" s="359">
        <v>167785</v>
      </c>
      <c r="H243" s="360" t="s">
        <v>241</v>
      </c>
    </row>
    <row r="244" spans="1:8" s="117" customFormat="1" ht="12" customHeight="1" x14ac:dyDescent="0.3">
      <c r="A244" s="356">
        <v>92</v>
      </c>
      <c r="B244" s="357" t="s">
        <v>2103</v>
      </c>
      <c r="C244" s="357" t="s">
        <v>1842</v>
      </c>
      <c r="D244" s="358" t="s">
        <v>2104</v>
      </c>
      <c r="E244" s="359">
        <v>38680</v>
      </c>
      <c r="F244" s="359">
        <v>0</v>
      </c>
      <c r="G244" s="359">
        <v>129105</v>
      </c>
      <c r="H244" s="360" t="s">
        <v>241</v>
      </c>
    </row>
    <row r="245" spans="1:8" s="117" customFormat="1" ht="12" customHeight="1" x14ac:dyDescent="0.3">
      <c r="A245" s="356">
        <v>93</v>
      </c>
      <c r="B245" s="357" t="s">
        <v>2103</v>
      </c>
      <c r="C245" s="357" t="s">
        <v>1842</v>
      </c>
      <c r="D245" s="358" t="s">
        <v>2105</v>
      </c>
      <c r="E245" s="359">
        <v>38680</v>
      </c>
      <c r="F245" s="359">
        <v>0</v>
      </c>
      <c r="G245" s="359">
        <v>90425</v>
      </c>
      <c r="H245" s="360" t="s">
        <v>241</v>
      </c>
    </row>
    <row r="246" spans="1:8" s="117" customFormat="1" ht="12" customHeight="1" x14ac:dyDescent="0.3">
      <c r="A246" s="356">
        <v>94</v>
      </c>
      <c r="B246" s="357" t="s">
        <v>2106</v>
      </c>
      <c r="C246" s="357" t="s">
        <v>1842</v>
      </c>
      <c r="D246" s="358" t="s">
        <v>2107</v>
      </c>
      <c r="E246" s="359">
        <v>38680</v>
      </c>
      <c r="F246" s="359">
        <v>0</v>
      </c>
      <c r="G246" s="359">
        <v>51745</v>
      </c>
      <c r="H246" s="360" t="s">
        <v>241</v>
      </c>
    </row>
    <row r="247" spans="1:8" s="117" customFormat="1" ht="12" customHeight="1" x14ac:dyDescent="0.3">
      <c r="A247" s="356">
        <v>95</v>
      </c>
      <c r="B247" s="357" t="s">
        <v>2108</v>
      </c>
      <c r="C247" s="357" t="s">
        <v>1842</v>
      </c>
      <c r="D247" s="358" t="s">
        <v>2109</v>
      </c>
      <c r="E247" s="359">
        <v>38680</v>
      </c>
      <c r="F247" s="359">
        <v>0</v>
      </c>
      <c r="G247" s="359">
        <v>13065</v>
      </c>
      <c r="H247" s="360" t="s">
        <v>241</v>
      </c>
    </row>
    <row r="248" spans="1:8" s="117" customFormat="1" ht="12" customHeight="1" x14ac:dyDescent="0.3">
      <c r="A248" s="356">
        <v>96</v>
      </c>
      <c r="B248" s="357" t="s">
        <v>2110</v>
      </c>
      <c r="C248" s="357" t="s">
        <v>1842</v>
      </c>
      <c r="D248" s="358" t="s">
        <v>2062</v>
      </c>
      <c r="E248" s="359">
        <v>1320</v>
      </c>
      <c r="F248" s="359">
        <v>0</v>
      </c>
      <c r="G248" s="359">
        <v>11745</v>
      </c>
      <c r="H248" s="360" t="s">
        <v>241</v>
      </c>
    </row>
    <row r="249" spans="1:8" s="117" customFormat="1" ht="12" customHeight="1" x14ac:dyDescent="0.3">
      <c r="A249" s="356">
        <v>97</v>
      </c>
      <c r="B249" s="357" t="s">
        <v>2110</v>
      </c>
      <c r="C249" s="357" t="s">
        <v>1842</v>
      </c>
      <c r="D249" s="358" t="s">
        <v>2063</v>
      </c>
      <c r="E249" s="359">
        <v>1320</v>
      </c>
      <c r="F249" s="359">
        <v>0</v>
      </c>
      <c r="G249" s="359">
        <v>10425</v>
      </c>
      <c r="H249" s="360" t="s">
        <v>241</v>
      </c>
    </row>
    <row r="250" spans="1:8" s="117" customFormat="1" ht="12" customHeight="1" x14ac:dyDescent="0.3">
      <c r="A250" s="356">
        <v>98</v>
      </c>
      <c r="B250" s="357" t="s">
        <v>2110</v>
      </c>
      <c r="C250" s="357" t="s">
        <v>1842</v>
      </c>
      <c r="D250" s="358" t="s">
        <v>2064</v>
      </c>
      <c r="E250" s="359">
        <v>1320</v>
      </c>
      <c r="F250" s="359">
        <v>0</v>
      </c>
      <c r="G250" s="359">
        <v>9105</v>
      </c>
      <c r="H250" s="360" t="s">
        <v>241</v>
      </c>
    </row>
    <row r="251" spans="1:8" s="117" customFormat="1" ht="12" customHeight="1" x14ac:dyDescent="0.3">
      <c r="A251" s="356">
        <v>99</v>
      </c>
      <c r="B251" s="357" t="s">
        <v>2111</v>
      </c>
      <c r="C251" s="357" t="s">
        <v>1842</v>
      </c>
      <c r="D251" s="358" t="s">
        <v>2066</v>
      </c>
      <c r="E251" s="359">
        <v>1320</v>
      </c>
      <c r="F251" s="359">
        <v>0</v>
      </c>
      <c r="G251" s="359">
        <v>7785</v>
      </c>
      <c r="H251" s="360" t="s">
        <v>241</v>
      </c>
    </row>
    <row r="252" spans="1:8" s="117" customFormat="1" ht="12" customHeight="1" x14ac:dyDescent="0.3">
      <c r="A252" s="362">
        <v>100</v>
      </c>
      <c r="B252" s="363" t="s">
        <v>2111</v>
      </c>
      <c r="C252" s="363" t="s">
        <v>1842</v>
      </c>
      <c r="D252" s="364" t="s">
        <v>2067</v>
      </c>
      <c r="E252" s="365">
        <v>1320</v>
      </c>
      <c r="F252" s="365">
        <v>0</v>
      </c>
      <c r="G252" s="365">
        <v>6465</v>
      </c>
      <c r="H252" s="366" t="s">
        <v>241</v>
      </c>
    </row>
    <row r="253" spans="1:8" s="117" customFormat="1" ht="12" customHeight="1" thickBot="1" x14ac:dyDescent="0.35">
      <c r="A253" s="372" t="s">
        <v>242</v>
      </c>
      <c r="B253" s="368" t="s">
        <v>2112</v>
      </c>
      <c r="C253" s="369" t="s">
        <v>242</v>
      </c>
      <c r="D253" s="369" t="s">
        <v>242</v>
      </c>
      <c r="E253" s="369" t="s">
        <v>2113</v>
      </c>
      <c r="F253" s="369" t="s">
        <v>2114</v>
      </c>
      <c r="G253" s="375">
        <v>0</v>
      </c>
      <c r="H253" s="374" t="s">
        <v>242</v>
      </c>
    </row>
    <row r="254" spans="1:8" s="117" customFormat="1" ht="12" customHeight="1" thickBot="1" x14ac:dyDescent="0.35"/>
    <row r="255" spans="1:8" s="117" customFormat="1" ht="12" customHeight="1" x14ac:dyDescent="0.3">
      <c r="A255" s="507" t="s">
        <v>100</v>
      </c>
      <c r="B255" s="508"/>
      <c r="C255" s="508"/>
      <c r="D255" s="508"/>
      <c r="E255" s="508"/>
      <c r="F255" s="508"/>
      <c r="G255" s="508"/>
      <c r="H255" s="509"/>
    </row>
    <row r="256" spans="1:8" s="117" customFormat="1" ht="12" customHeight="1" x14ac:dyDescent="0.3">
      <c r="A256" s="520" t="s">
        <v>2130</v>
      </c>
      <c r="B256" s="521"/>
      <c r="C256" s="521"/>
      <c r="D256" s="521"/>
      <c r="E256" s="521"/>
      <c r="F256" s="521"/>
      <c r="G256" s="521"/>
      <c r="H256" s="522"/>
    </row>
    <row r="257" spans="1:8" s="117" customFormat="1" ht="12" customHeight="1" x14ac:dyDescent="0.3">
      <c r="A257" s="489" t="s">
        <v>1830</v>
      </c>
      <c r="B257" s="490"/>
      <c r="C257" s="490"/>
      <c r="D257" s="490"/>
      <c r="E257" s="490"/>
      <c r="F257" s="490"/>
      <c r="G257" s="490"/>
      <c r="H257" s="491"/>
    </row>
    <row r="258" spans="1:8" s="117" customFormat="1" ht="12" customHeight="1" x14ac:dyDescent="0.3">
      <c r="A258" s="120" t="s">
        <v>101</v>
      </c>
      <c r="B258" s="119" t="s">
        <v>102</v>
      </c>
      <c r="C258" s="119" t="s">
        <v>103</v>
      </c>
      <c r="D258" s="119" t="s">
        <v>104</v>
      </c>
      <c r="E258" s="119" t="s">
        <v>105</v>
      </c>
      <c r="F258" s="119" t="s">
        <v>106</v>
      </c>
      <c r="G258" s="119" t="s">
        <v>107</v>
      </c>
      <c r="H258" s="118" t="s">
        <v>108</v>
      </c>
    </row>
    <row r="259" spans="1:8" s="117" customFormat="1" ht="12" customHeight="1" x14ac:dyDescent="0.3">
      <c r="A259" s="351">
        <v>1</v>
      </c>
      <c r="B259" s="352" t="s">
        <v>1852</v>
      </c>
      <c r="C259" s="352" t="s">
        <v>1842</v>
      </c>
      <c r="D259" s="353" t="s">
        <v>239</v>
      </c>
      <c r="E259" s="354">
        <v>186</v>
      </c>
      <c r="F259" s="354">
        <v>0</v>
      </c>
      <c r="G259" s="354">
        <v>0</v>
      </c>
      <c r="H259" s="355" t="s">
        <v>241</v>
      </c>
    </row>
    <row r="260" spans="1:8" s="117" customFormat="1" ht="12" customHeight="1" x14ac:dyDescent="0.3">
      <c r="A260" s="356">
        <v>2</v>
      </c>
      <c r="B260" s="357" t="s">
        <v>2115</v>
      </c>
      <c r="C260" s="357" t="s">
        <v>1874</v>
      </c>
      <c r="D260" s="358" t="s">
        <v>211</v>
      </c>
      <c r="E260" s="359">
        <v>0</v>
      </c>
      <c r="F260" s="359">
        <v>0</v>
      </c>
      <c r="G260" s="359">
        <v>0</v>
      </c>
      <c r="H260" s="360" t="s">
        <v>241</v>
      </c>
    </row>
    <row r="261" spans="1:8" s="117" customFormat="1" ht="12" customHeight="1" x14ac:dyDescent="0.3">
      <c r="A261" s="356">
        <v>3</v>
      </c>
      <c r="B261" s="357" t="s">
        <v>2116</v>
      </c>
      <c r="C261" s="357" t="s">
        <v>1842</v>
      </c>
      <c r="D261" s="358" t="s">
        <v>2117</v>
      </c>
      <c r="E261" s="359">
        <v>0</v>
      </c>
      <c r="F261" s="359">
        <v>194000</v>
      </c>
      <c r="G261" s="359">
        <v>194000</v>
      </c>
      <c r="H261" s="360" t="s">
        <v>2118</v>
      </c>
    </row>
    <row r="262" spans="1:8" s="117" customFormat="1" ht="12" customHeight="1" x14ac:dyDescent="0.3">
      <c r="A262" s="356">
        <v>4</v>
      </c>
      <c r="B262" s="357" t="s">
        <v>2119</v>
      </c>
      <c r="C262" s="357" t="s">
        <v>1874</v>
      </c>
      <c r="D262" s="358" t="s">
        <v>211</v>
      </c>
      <c r="E262" s="359">
        <v>0</v>
      </c>
      <c r="F262" s="359">
        <v>1</v>
      </c>
      <c r="G262" s="359">
        <v>194001</v>
      </c>
      <c r="H262" s="360" t="s">
        <v>241</v>
      </c>
    </row>
    <row r="263" spans="1:8" s="117" customFormat="1" ht="12" customHeight="1" x14ac:dyDescent="0.3">
      <c r="A263" s="356">
        <v>5</v>
      </c>
      <c r="B263" s="357" t="s">
        <v>2120</v>
      </c>
      <c r="C263" s="357" t="s">
        <v>1842</v>
      </c>
      <c r="D263" s="358" t="s">
        <v>2121</v>
      </c>
      <c r="E263" s="359">
        <v>97000</v>
      </c>
      <c r="F263" s="359">
        <v>0</v>
      </c>
      <c r="G263" s="359">
        <v>97001</v>
      </c>
      <c r="H263" s="360" t="s">
        <v>241</v>
      </c>
    </row>
    <row r="264" spans="1:8" s="117" customFormat="1" ht="12" customHeight="1" x14ac:dyDescent="0.3">
      <c r="A264" s="356">
        <v>6</v>
      </c>
      <c r="B264" s="357" t="s">
        <v>2122</v>
      </c>
      <c r="C264" s="357" t="s">
        <v>1842</v>
      </c>
      <c r="D264" s="358" t="s">
        <v>2123</v>
      </c>
      <c r="E264" s="359">
        <v>97000</v>
      </c>
      <c r="F264" s="359">
        <v>0</v>
      </c>
      <c r="G264" s="359">
        <v>1</v>
      </c>
      <c r="H264" s="360" t="s">
        <v>241</v>
      </c>
    </row>
    <row r="265" spans="1:8" s="117" customFormat="1" ht="12" customHeight="1" x14ac:dyDescent="0.3">
      <c r="A265" s="356">
        <v>7</v>
      </c>
      <c r="B265" s="357" t="s">
        <v>1889</v>
      </c>
      <c r="C265" s="357" t="s">
        <v>1842</v>
      </c>
      <c r="D265" s="358" t="s">
        <v>2124</v>
      </c>
      <c r="E265" s="359">
        <v>1</v>
      </c>
      <c r="F265" s="359">
        <v>0</v>
      </c>
      <c r="G265" s="359">
        <v>0</v>
      </c>
      <c r="H265" s="360" t="s">
        <v>241</v>
      </c>
    </row>
    <row r="266" spans="1:8" s="117" customFormat="1" ht="12" customHeight="1" x14ac:dyDescent="0.3">
      <c r="A266" s="356">
        <v>8</v>
      </c>
      <c r="B266" s="357" t="s">
        <v>2125</v>
      </c>
      <c r="C266" s="357" t="s">
        <v>1874</v>
      </c>
      <c r="D266" s="358" t="s">
        <v>211</v>
      </c>
      <c r="E266" s="359">
        <v>0</v>
      </c>
      <c r="F266" s="359">
        <v>10</v>
      </c>
      <c r="G266" s="359">
        <v>10</v>
      </c>
      <c r="H266" s="360" t="s">
        <v>241</v>
      </c>
    </row>
    <row r="267" spans="1:8" s="117" customFormat="1" ht="12" customHeight="1" x14ac:dyDescent="0.3">
      <c r="A267" s="362">
        <v>9</v>
      </c>
      <c r="B267" s="363" t="s">
        <v>2126</v>
      </c>
      <c r="C267" s="363" t="s">
        <v>1874</v>
      </c>
      <c r="D267" s="364" t="s">
        <v>211</v>
      </c>
      <c r="E267" s="365">
        <v>0</v>
      </c>
      <c r="F267" s="365">
        <v>0</v>
      </c>
      <c r="G267" s="365">
        <v>10</v>
      </c>
      <c r="H267" s="366" t="s">
        <v>241</v>
      </c>
    </row>
    <row r="268" spans="1:8" s="117" customFormat="1" ht="12" customHeight="1" thickBot="1" x14ac:dyDescent="0.35">
      <c r="A268" s="372" t="s">
        <v>242</v>
      </c>
      <c r="B268" s="368" t="s">
        <v>2127</v>
      </c>
      <c r="C268" s="369" t="s">
        <v>242</v>
      </c>
      <c r="D268" s="369" t="s">
        <v>242</v>
      </c>
      <c r="E268" s="369" t="s">
        <v>2128</v>
      </c>
      <c r="F268" s="369" t="s">
        <v>2129</v>
      </c>
      <c r="G268" s="375">
        <v>0</v>
      </c>
      <c r="H268" s="374" t="s">
        <v>242</v>
      </c>
    </row>
    <row r="269" spans="1:8" s="117" customFormat="1" ht="12" customHeight="1" thickBot="1" x14ac:dyDescent="0.35"/>
    <row r="270" spans="1:8" s="117" customFormat="1" ht="12" customHeight="1" x14ac:dyDescent="0.3">
      <c r="A270" s="507" t="s">
        <v>100</v>
      </c>
      <c r="B270" s="508"/>
      <c r="C270" s="508"/>
      <c r="D270" s="508"/>
      <c r="E270" s="508"/>
      <c r="F270" s="508"/>
      <c r="G270" s="508"/>
      <c r="H270" s="509"/>
    </row>
    <row r="271" spans="1:8" s="117" customFormat="1" ht="12" customHeight="1" x14ac:dyDescent="0.3">
      <c r="A271" s="520" t="s">
        <v>2131</v>
      </c>
      <c r="B271" s="521"/>
      <c r="C271" s="521"/>
      <c r="D271" s="521"/>
      <c r="E271" s="521"/>
      <c r="F271" s="521"/>
      <c r="G271" s="521"/>
      <c r="H271" s="522"/>
    </row>
    <row r="272" spans="1:8" s="117" customFormat="1" ht="12" customHeight="1" x14ac:dyDescent="0.3">
      <c r="A272" s="489" t="s">
        <v>1830</v>
      </c>
      <c r="B272" s="490"/>
      <c r="C272" s="490"/>
      <c r="D272" s="490"/>
      <c r="E272" s="490"/>
      <c r="F272" s="490"/>
      <c r="G272" s="490"/>
      <c r="H272" s="491"/>
    </row>
    <row r="273" spans="1:8" s="117" customFormat="1" ht="12" customHeight="1" x14ac:dyDescent="0.3">
      <c r="A273" s="376" t="s">
        <v>2132</v>
      </c>
      <c r="B273" s="377" t="s">
        <v>102</v>
      </c>
      <c r="C273" s="377" t="s">
        <v>2133</v>
      </c>
      <c r="D273" s="377" t="s">
        <v>2134</v>
      </c>
      <c r="E273" s="377" t="s">
        <v>2135</v>
      </c>
      <c r="F273" s="377" t="s">
        <v>2136</v>
      </c>
      <c r="G273" s="377" t="s">
        <v>2137</v>
      </c>
      <c r="H273" s="378" t="s">
        <v>103</v>
      </c>
    </row>
    <row r="274" spans="1:8" s="117" customFormat="1" ht="12" customHeight="1" x14ac:dyDescent="0.3">
      <c r="A274" s="379">
        <v>1</v>
      </c>
      <c r="B274" s="380" t="s">
        <v>2138</v>
      </c>
      <c r="C274" s="381" t="s">
        <v>2139</v>
      </c>
      <c r="D274" s="382">
        <v>0</v>
      </c>
      <c r="E274" s="382">
        <v>800000</v>
      </c>
      <c r="F274" s="382">
        <v>800000</v>
      </c>
      <c r="G274" s="380" t="s">
        <v>242</v>
      </c>
      <c r="H274" s="383" t="s">
        <v>245</v>
      </c>
    </row>
    <row r="275" spans="1:8" s="117" customFormat="1" ht="12" customHeight="1" x14ac:dyDescent="0.3">
      <c r="A275" s="384">
        <v>2</v>
      </c>
      <c r="B275" s="385" t="s">
        <v>2140</v>
      </c>
      <c r="C275" s="386" t="s">
        <v>2141</v>
      </c>
      <c r="D275" s="387">
        <v>80000</v>
      </c>
      <c r="E275" s="387">
        <v>0</v>
      </c>
      <c r="F275" s="387">
        <v>720000</v>
      </c>
      <c r="G275" s="385" t="s">
        <v>242</v>
      </c>
      <c r="H275" s="388" t="s">
        <v>247</v>
      </c>
    </row>
    <row r="276" spans="1:8" s="117" customFormat="1" ht="12" customHeight="1" x14ac:dyDescent="0.3">
      <c r="A276" s="384">
        <v>3</v>
      </c>
      <c r="B276" s="385" t="s">
        <v>2142</v>
      </c>
      <c r="C276" s="386" t="s">
        <v>2143</v>
      </c>
      <c r="D276" s="387">
        <v>80000</v>
      </c>
      <c r="E276" s="387">
        <v>0</v>
      </c>
      <c r="F276" s="387">
        <v>640000</v>
      </c>
      <c r="G276" s="385" t="s">
        <v>242</v>
      </c>
      <c r="H276" s="388" t="s">
        <v>247</v>
      </c>
    </row>
    <row r="277" spans="1:8" s="117" customFormat="1" ht="12" customHeight="1" x14ac:dyDescent="0.3">
      <c r="A277" s="384">
        <v>4</v>
      </c>
      <c r="B277" s="385" t="s">
        <v>2144</v>
      </c>
      <c r="C277" s="386" t="s">
        <v>2145</v>
      </c>
      <c r="D277" s="387">
        <v>80000</v>
      </c>
      <c r="E277" s="387">
        <v>0</v>
      </c>
      <c r="F277" s="387">
        <v>560000</v>
      </c>
      <c r="G277" s="385" t="s">
        <v>242</v>
      </c>
      <c r="H277" s="388" t="s">
        <v>247</v>
      </c>
    </row>
    <row r="278" spans="1:8" s="117" customFormat="1" ht="12" customHeight="1" x14ac:dyDescent="0.3">
      <c r="A278" s="384">
        <v>5</v>
      </c>
      <c r="B278" s="385" t="s">
        <v>2146</v>
      </c>
      <c r="C278" s="386" t="s">
        <v>2147</v>
      </c>
      <c r="D278" s="387">
        <v>80000</v>
      </c>
      <c r="E278" s="387">
        <v>0</v>
      </c>
      <c r="F278" s="387">
        <v>480000</v>
      </c>
      <c r="G278" s="385" t="s">
        <v>242</v>
      </c>
      <c r="H278" s="388" t="s">
        <v>247</v>
      </c>
    </row>
    <row r="279" spans="1:8" s="117" customFormat="1" ht="12" customHeight="1" x14ac:dyDescent="0.3">
      <c r="A279" s="384">
        <v>6</v>
      </c>
      <c r="B279" s="385" t="s">
        <v>2148</v>
      </c>
      <c r="C279" s="386" t="s">
        <v>2149</v>
      </c>
      <c r="D279" s="387">
        <v>80000</v>
      </c>
      <c r="E279" s="387">
        <v>0</v>
      </c>
      <c r="F279" s="387">
        <v>400000</v>
      </c>
      <c r="G279" s="385" t="s">
        <v>242</v>
      </c>
      <c r="H279" s="388" t="s">
        <v>247</v>
      </c>
    </row>
    <row r="280" spans="1:8" s="117" customFormat="1" ht="12" customHeight="1" x14ac:dyDescent="0.3">
      <c r="A280" s="384">
        <v>7</v>
      </c>
      <c r="B280" s="385" t="s">
        <v>2150</v>
      </c>
      <c r="C280" s="386" t="s">
        <v>2147</v>
      </c>
      <c r="D280" s="387">
        <v>80000</v>
      </c>
      <c r="E280" s="387">
        <v>0</v>
      </c>
      <c r="F280" s="387">
        <v>320000</v>
      </c>
      <c r="G280" s="385" t="s">
        <v>242</v>
      </c>
      <c r="H280" s="388" t="s">
        <v>247</v>
      </c>
    </row>
    <row r="281" spans="1:8" s="117" customFormat="1" ht="12" customHeight="1" x14ac:dyDescent="0.3">
      <c r="A281" s="384">
        <v>8</v>
      </c>
      <c r="B281" s="385" t="s">
        <v>2151</v>
      </c>
      <c r="C281" s="386" t="s">
        <v>2147</v>
      </c>
      <c r="D281" s="387">
        <v>0</v>
      </c>
      <c r="E281" s="387">
        <v>80000</v>
      </c>
      <c r="F281" s="387">
        <v>400000</v>
      </c>
      <c r="G281" s="385" t="s">
        <v>242</v>
      </c>
      <c r="H281" s="388" t="s">
        <v>247</v>
      </c>
    </row>
    <row r="282" spans="1:8" s="117" customFormat="1" ht="12" customHeight="1" x14ac:dyDescent="0.3">
      <c r="A282" s="384">
        <v>9</v>
      </c>
      <c r="B282" s="385" t="s">
        <v>2152</v>
      </c>
      <c r="C282" s="386" t="s">
        <v>2147</v>
      </c>
      <c r="D282" s="387">
        <v>80000</v>
      </c>
      <c r="E282" s="387">
        <v>0</v>
      </c>
      <c r="F282" s="387">
        <v>320000</v>
      </c>
      <c r="G282" s="385" t="s">
        <v>242</v>
      </c>
      <c r="H282" s="388" t="s">
        <v>247</v>
      </c>
    </row>
    <row r="283" spans="1:8" s="117" customFormat="1" ht="12" customHeight="1" x14ac:dyDescent="0.3">
      <c r="A283" s="384">
        <v>10</v>
      </c>
      <c r="B283" s="385" t="s">
        <v>2153</v>
      </c>
      <c r="C283" s="386" t="s">
        <v>2147</v>
      </c>
      <c r="D283" s="387">
        <v>80000</v>
      </c>
      <c r="E283" s="387">
        <v>0</v>
      </c>
      <c r="F283" s="387">
        <v>240000</v>
      </c>
      <c r="G283" s="385" t="s">
        <v>242</v>
      </c>
      <c r="H283" s="388" t="s">
        <v>247</v>
      </c>
    </row>
    <row r="284" spans="1:8" s="117" customFormat="1" ht="12" customHeight="1" x14ac:dyDescent="0.3">
      <c r="A284" s="384">
        <v>11</v>
      </c>
      <c r="B284" s="385" t="s">
        <v>2154</v>
      </c>
      <c r="C284" s="386" t="s">
        <v>2143</v>
      </c>
      <c r="D284" s="387">
        <v>80000</v>
      </c>
      <c r="E284" s="387">
        <v>0</v>
      </c>
      <c r="F284" s="387">
        <v>160000</v>
      </c>
      <c r="G284" s="385" t="s">
        <v>242</v>
      </c>
      <c r="H284" s="388" t="s">
        <v>247</v>
      </c>
    </row>
    <row r="285" spans="1:8" s="117" customFormat="1" ht="12" customHeight="1" x14ac:dyDescent="0.3">
      <c r="A285" s="384">
        <v>12</v>
      </c>
      <c r="B285" s="385" t="s">
        <v>2155</v>
      </c>
      <c r="C285" s="386" t="s">
        <v>2143</v>
      </c>
      <c r="D285" s="387">
        <v>80000</v>
      </c>
      <c r="E285" s="387">
        <v>0</v>
      </c>
      <c r="F285" s="387">
        <v>80000</v>
      </c>
      <c r="G285" s="385" t="s">
        <v>242</v>
      </c>
      <c r="H285" s="388" t="s">
        <v>247</v>
      </c>
    </row>
    <row r="286" spans="1:8" s="117" customFormat="1" ht="12" customHeight="1" x14ac:dyDescent="0.3">
      <c r="A286" s="384">
        <v>13</v>
      </c>
      <c r="B286" s="385" t="s">
        <v>2156</v>
      </c>
      <c r="C286" s="386" t="s">
        <v>2157</v>
      </c>
      <c r="D286" s="387">
        <v>80000</v>
      </c>
      <c r="E286" s="387">
        <v>0</v>
      </c>
      <c r="F286" s="387">
        <v>0</v>
      </c>
      <c r="G286" s="385" t="s">
        <v>242</v>
      </c>
      <c r="H286" s="388" t="s">
        <v>247</v>
      </c>
    </row>
    <row r="287" spans="1:8" s="117" customFormat="1" ht="12" customHeight="1" x14ac:dyDescent="0.3">
      <c r="A287" s="389">
        <v>14</v>
      </c>
      <c r="B287" s="390" t="s">
        <v>2158</v>
      </c>
      <c r="C287" s="391" t="s">
        <v>2159</v>
      </c>
      <c r="D287" s="392">
        <v>0</v>
      </c>
      <c r="E287" s="392">
        <v>61</v>
      </c>
      <c r="F287" s="392">
        <v>61</v>
      </c>
      <c r="G287" s="390" t="s">
        <v>242</v>
      </c>
      <c r="H287" s="393" t="s">
        <v>246</v>
      </c>
    </row>
    <row r="288" spans="1:8" s="117" customFormat="1" ht="12" customHeight="1" thickBot="1" x14ac:dyDescent="0.35">
      <c r="A288" s="372" t="s">
        <v>242</v>
      </c>
      <c r="B288" s="368" t="s">
        <v>2160</v>
      </c>
      <c r="C288" s="369" t="s">
        <v>242</v>
      </c>
      <c r="D288" s="375">
        <f>SUM(D274:D287)</f>
        <v>880000</v>
      </c>
      <c r="E288" s="375">
        <f>SUM(E274:E287)</f>
        <v>880061</v>
      </c>
      <c r="F288" s="369"/>
      <c r="G288" s="375"/>
      <c r="H288" s="374" t="s">
        <v>242</v>
      </c>
    </row>
    <row r="289" spans="1:8" s="117" customFormat="1" ht="12" customHeight="1" thickBot="1" x14ac:dyDescent="0.35"/>
    <row r="290" spans="1:8" s="117" customFormat="1" ht="12" customHeight="1" x14ac:dyDescent="0.3">
      <c r="A290" s="507" t="s">
        <v>100</v>
      </c>
      <c r="B290" s="508"/>
      <c r="C290" s="508"/>
      <c r="D290" s="508"/>
      <c r="E290" s="508"/>
      <c r="F290" s="508"/>
      <c r="G290" s="508"/>
      <c r="H290" s="509"/>
    </row>
    <row r="291" spans="1:8" s="117" customFormat="1" ht="12" customHeight="1" x14ac:dyDescent="0.3">
      <c r="A291" s="520" t="s">
        <v>2161</v>
      </c>
      <c r="B291" s="521"/>
      <c r="C291" s="521"/>
      <c r="D291" s="521"/>
      <c r="E291" s="521"/>
      <c r="F291" s="521"/>
      <c r="G291" s="521"/>
      <c r="H291" s="522"/>
    </row>
    <row r="292" spans="1:8" s="117" customFormat="1" ht="12" customHeight="1" x14ac:dyDescent="0.3">
      <c r="A292" s="489" t="s">
        <v>1830</v>
      </c>
      <c r="B292" s="490"/>
      <c r="C292" s="490"/>
      <c r="D292" s="490"/>
      <c r="E292" s="490"/>
      <c r="F292" s="490"/>
      <c r="G292" s="490"/>
      <c r="H292" s="491"/>
    </row>
    <row r="293" spans="1:8" s="117" customFormat="1" ht="12" customHeight="1" x14ac:dyDescent="0.3">
      <c r="A293" s="376" t="s">
        <v>2132</v>
      </c>
      <c r="B293" s="377" t="s">
        <v>102</v>
      </c>
      <c r="C293" s="377" t="s">
        <v>2133</v>
      </c>
      <c r="D293" s="377" t="s">
        <v>2134</v>
      </c>
      <c r="E293" s="377" t="s">
        <v>2135</v>
      </c>
      <c r="F293" s="377" t="s">
        <v>2136</v>
      </c>
      <c r="G293" s="377" t="s">
        <v>2137</v>
      </c>
      <c r="H293" s="378" t="s">
        <v>103</v>
      </c>
    </row>
    <row r="294" spans="1:8" s="117" customFormat="1" ht="12" customHeight="1" x14ac:dyDescent="0.3">
      <c r="A294" s="379">
        <v>1</v>
      </c>
      <c r="B294" s="380" t="s">
        <v>2162</v>
      </c>
      <c r="C294" s="381" t="s">
        <v>238</v>
      </c>
      <c r="D294" s="382">
        <v>0</v>
      </c>
      <c r="E294" s="382">
        <v>1500000</v>
      </c>
      <c r="F294" s="382">
        <v>1500000</v>
      </c>
      <c r="G294" s="381" t="s">
        <v>242</v>
      </c>
      <c r="H294" s="383" t="s">
        <v>245</v>
      </c>
    </row>
    <row r="295" spans="1:8" s="117" customFormat="1" ht="12" customHeight="1" x14ac:dyDescent="0.3">
      <c r="A295" s="384">
        <v>2</v>
      </c>
      <c r="B295" s="385" t="s">
        <v>2163</v>
      </c>
      <c r="C295" s="386" t="s">
        <v>2164</v>
      </c>
      <c r="D295" s="387">
        <v>72550</v>
      </c>
      <c r="E295" s="387">
        <v>0</v>
      </c>
      <c r="F295" s="387">
        <v>1427450</v>
      </c>
      <c r="G295" s="386" t="s">
        <v>242</v>
      </c>
      <c r="H295" s="388" t="s">
        <v>249</v>
      </c>
    </row>
    <row r="296" spans="1:8" s="117" customFormat="1" ht="12" customHeight="1" x14ac:dyDescent="0.3">
      <c r="A296" s="384">
        <v>3</v>
      </c>
      <c r="B296" s="385" t="s">
        <v>2165</v>
      </c>
      <c r="C296" s="386" t="s">
        <v>2166</v>
      </c>
      <c r="D296" s="387">
        <v>804640</v>
      </c>
      <c r="E296" s="387">
        <v>0</v>
      </c>
      <c r="F296" s="387">
        <v>622810</v>
      </c>
      <c r="G296" s="386" t="s">
        <v>2167</v>
      </c>
      <c r="H296" s="388" t="s">
        <v>249</v>
      </c>
    </row>
    <row r="297" spans="1:8" s="117" customFormat="1" ht="12" customHeight="1" x14ac:dyDescent="0.3">
      <c r="A297" s="384">
        <v>4</v>
      </c>
      <c r="B297" s="385" t="s">
        <v>2168</v>
      </c>
      <c r="C297" s="386" t="s">
        <v>2166</v>
      </c>
      <c r="D297" s="387">
        <v>348530</v>
      </c>
      <c r="E297" s="387">
        <v>0</v>
      </c>
      <c r="F297" s="387">
        <v>274280</v>
      </c>
      <c r="G297" s="386" t="s">
        <v>2169</v>
      </c>
      <c r="H297" s="388" t="s">
        <v>249</v>
      </c>
    </row>
    <row r="298" spans="1:8" s="117" customFormat="1" ht="12" customHeight="1" x14ac:dyDescent="0.3">
      <c r="A298" s="384">
        <v>5</v>
      </c>
      <c r="B298" s="385" t="s">
        <v>2170</v>
      </c>
      <c r="C298" s="386" t="s">
        <v>2159</v>
      </c>
      <c r="D298" s="387">
        <v>0</v>
      </c>
      <c r="E298" s="387">
        <v>411</v>
      </c>
      <c r="F298" s="387">
        <v>274691</v>
      </c>
      <c r="G298" s="386" t="s">
        <v>242</v>
      </c>
      <c r="H298" s="388" t="s">
        <v>246</v>
      </c>
    </row>
    <row r="299" spans="1:8" s="117" customFormat="1" ht="12" customHeight="1" x14ac:dyDescent="0.3">
      <c r="A299" s="384">
        <v>6</v>
      </c>
      <c r="B299" s="385" t="s">
        <v>2171</v>
      </c>
      <c r="C299" s="386" t="s">
        <v>2166</v>
      </c>
      <c r="D299" s="387">
        <v>274280</v>
      </c>
      <c r="E299" s="387">
        <v>0</v>
      </c>
      <c r="F299" s="387">
        <v>411</v>
      </c>
      <c r="G299" s="386" t="s">
        <v>2172</v>
      </c>
      <c r="H299" s="388" t="s">
        <v>249</v>
      </c>
    </row>
    <row r="300" spans="1:8" s="117" customFormat="1" ht="12" customHeight="1" x14ac:dyDescent="0.3">
      <c r="A300" s="384">
        <v>7</v>
      </c>
      <c r="B300" s="385" t="s">
        <v>2173</v>
      </c>
      <c r="C300" s="386" t="s">
        <v>238</v>
      </c>
      <c r="D300" s="387">
        <v>411</v>
      </c>
      <c r="E300" s="387">
        <v>0</v>
      </c>
      <c r="F300" s="387">
        <v>0</v>
      </c>
      <c r="G300" s="386" t="s">
        <v>240</v>
      </c>
      <c r="H300" s="388" t="s">
        <v>249</v>
      </c>
    </row>
    <row r="301" spans="1:8" s="117" customFormat="1" ht="12" customHeight="1" x14ac:dyDescent="0.3">
      <c r="A301" s="384">
        <v>8</v>
      </c>
      <c r="B301" s="385" t="s">
        <v>2158</v>
      </c>
      <c r="C301" s="386" t="s">
        <v>2159</v>
      </c>
      <c r="D301" s="387">
        <v>0</v>
      </c>
      <c r="E301" s="387">
        <v>13</v>
      </c>
      <c r="F301" s="387">
        <v>13</v>
      </c>
      <c r="G301" s="386" t="s">
        <v>242</v>
      </c>
      <c r="H301" s="388" t="s">
        <v>246</v>
      </c>
    </row>
    <row r="302" spans="1:8" s="117" customFormat="1" ht="12" customHeight="1" thickBot="1" x14ac:dyDescent="0.35">
      <c r="A302" s="372" t="s">
        <v>242</v>
      </c>
      <c r="B302" s="368" t="s">
        <v>2174</v>
      </c>
      <c r="C302" s="369" t="s">
        <v>242</v>
      </c>
      <c r="D302" s="375">
        <f>SUM(D294:D301)</f>
        <v>1500411</v>
      </c>
      <c r="E302" s="375">
        <f>SUM(E294:E301)</f>
        <v>1500424</v>
      </c>
      <c r="F302" s="369"/>
      <c r="G302" s="375"/>
      <c r="H302" s="374" t="s">
        <v>242</v>
      </c>
    </row>
    <row r="303" spans="1:8" s="117" customFormat="1" ht="12" customHeight="1" thickBot="1" x14ac:dyDescent="0.35">
      <c r="D303" s="402"/>
      <c r="E303" s="402"/>
    </row>
    <row r="304" spans="1:8" s="117" customFormat="1" ht="12" customHeight="1" x14ac:dyDescent="0.3">
      <c r="A304" s="507" t="s">
        <v>100</v>
      </c>
      <c r="B304" s="508"/>
      <c r="C304" s="508"/>
      <c r="D304" s="508"/>
      <c r="E304" s="508"/>
      <c r="F304" s="508"/>
      <c r="G304" s="508"/>
      <c r="H304" s="509"/>
    </row>
    <row r="305" spans="1:8" s="117" customFormat="1" ht="12" customHeight="1" x14ac:dyDescent="0.3">
      <c r="A305" s="520" t="s">
        <v>2175</v>
      </c>
      <c r="B305" s="521"/>
      <c r="C305" s="521"/>
      <c r="D305" s="521"/>
      <c r="E305" s="521"/>
      <c r="F305" s="521"/>
      <c r="G305" s="521"/>
      <c r="H305" s="522"/>
    </row>
    <row r="306" spans="1:8" s="117" customFormat="1" ht="12" customHeight="1" x14ac:dyDescent="0.3">
      <c r="A306" s="489" t="s">
        <v>1830</v>
      </c>
      <c r="B306" s="490"/>
      <c r="C306" s="490"/>
      <c r="D306" s="490"/>
      <c r="E306" s="490"/>
      <c r="F306" s="490"/>
      <c r="G306" s="490"/>
      <c r="H306" s="491"/>
    </row>
    <row r="307" spans="1:8" s="117" customFormat="1" ht="12" customHeight="1" x14ac:dyDescent="0.3">
      <c r="A307" s="377" t="s">
        <v>2132</v>
      </c>
      <c r="B307" s="377" t="s">
        <v>102</v>
      </c>
      <c r="C307" s="377" t="s">
        <v>2133</v>
      </c>
      <c r="D307" s="377" t="s">
        <v>2134</v>
      </c>
      <c r="E307" s="377" t="s">
        <v>2135</v>
      </c>
      <c r="F307" s="377" t="s">
        <v>2136</v>
      </c>
      <c r="G307" s="377" t="s">
        <v>2137</v>
      </c>
      <c r="H307" s="377" t="s">
        <v>103</v>
      </c>
    </row>
    <row r="308" spans="1:8" s="117" customFormat="1" ht="12" customHeight="1" x14ac:dyDescent="0.3">
      <c r="A308" s="382">
        <v>1</v>
      </c>
      <c r="B308" s="381" t="s">
        <v>2176</v>
      </c>
      <c r="C308" s="381" t="s">
        <v>2177</v>
      </c>
      <c r="D308" s="382">
        <v>240000</v>
      </c>
      <c r="E308" s="382">
        <v>0</v>
      </c>
      <c r="F308" s="382">
        <v>1043631</v>
      </c>
      <c r="G308" s="381" t="s">
        <v>2178</v>
      </c>
      <c r="H308" s="381" t="s">
        <v>249</v>
      </c>
    </row>
    <row r="309" spans="1:8" s="117" customFormat="1" ht="12" customHeight="1" x14ac:dyDescent="0.3">
      <c r="A309" s="387">
        <v>2</v>
      </c>
      <c r="B309" s="386" t="s">
        <v>2179</v>
      </c>
      <c r="C309" s="386" t="s">
        <v>2180</v>
      </c>
      <c r="D309" s="387">
        <v>155040</v>
      </c>
      <c r="E309" s="387">
        <v>0</v>
      </c>
      <c r="F309" s="387">
        <v>888591</v>
      </c>
      <c r="G309" s="386" t="s">
        <v>2181</v>
      </c>
      <c r="H309" s="386" t="s">
        <v>249</v>
      </c>
    </row>
    <row r="310" spans="1:8" s="117" customFormat="1" ht="12" customHeight="1" x14ac:dyDescent="0.3">
      <c r="A310" s="387">
        <v>3</v>
      </c>
      <c r="B310" s="386" t="s">
        <v>2179</v>
      </c>
      <c r="C310" s="386" t="s">
        <v>234</v>
      </c>
      <c r="D310" s="387">
        <v>14960</v>
      </c>
      <c r="E310" s="387">
        <v>0</v>
      </c>
      <c r="F310" s="387">
        <v>873631</v>
      </c>
      <c r="G310" s="386" t="s">
        <v>2182</v>
      </c>
      <c r="H310" s="386" t="s">
        <v>249</v>
      </c>
    </row>
    <row r="311" spans="1:8" s="117" customFormat="1" ht="12" customHeight="1" x14ac:dyDescent="0.3">
      <c r="A311" s="387">
        <v>4</v>
      </c>
      <c r="B311" s="386" t="s">
        <v>2183</v>
      </c>
      <c r="C311" s="386" t="s">
        <v>2184</v>
      </c>
      <c r="D311" s="387">
        <v>866000</v>
      </c>
      <c r="E311" s="387">
        <v>0</v>
      </c>
      <c r="F311" s="387">
        <v>7631</v>
      </c>
      <c r="G311" s="386" t="s">
        <v>2185</v>
      </c>
      <c r="H311" s="386" t="s">
        <v>249</v>
      </c>
    </row>
    <row r="312" spans="1:8" s="117" customFormat="1" ht="12" customHeight="1" x14ac:dyDescent="0.3">
      <c r="A312" s="387">
        <v>5</v>
      </c>
      <c r="B312" s="386" t="s">
        <v>2186</v>
      </c>
      <c r="C312" s="386" t="s">
        <v>2187</v>
      </c>
      <c r="D312" s="387">
        <v>5400</v>
      </c>
      <c r="E312" s="387">
        <v>0</v>
      </c>
      <c r="F312" s="387">
        <v>2231</v>
      </c>
      <c r="G312" s="386" t="s">
        <v>242</v>
      </c>
      <c r="H312" s="386" t="s">
        <v>247</v>
      </c>
    </row>
    <row r="313" spans="1:8" s="117" customFormat="1" ht="12" customHeight="1" x14ac:dyDescent="0.3">
      <c r="A313" s="387">
        <v>6</v>
      </c>
      <c r="B313" s="386" t="s">
        <v>2188</v>
      </c>
      <c r="C313" s="386" t="s">
        <v>238</v>
      </c>
      <c r="D313" s="387">
        <v>0</v>
      </c>
      <c r="E313" s="387">
        <v>11865000</v>
      </c>
      <c r="F313" s="387">
        <v>11867231</v>
      </c>
      <c r="G313" s="386" t="s">
        <v>242</v>
      </c>
      <c r="H313" s="386" t="s">
        <v>245</v>
      </c>
    </row>
    <row r="314" spans="1:8" s="117" customFormat="1" ht="12" customHeight="1" x14ac:dyDescent="0.3">
      <c r="A314" s="387">
        <v>7</v>
      </c>
      <c r="B314" s="386" t="s">
        <v>2189</v>
      </c>
      <c r="C314" s="386" t="s">
        <v>213</v>
      </c>
      <c r="D314" s="387">
        <v>9900</v>
      </c>
      <c r="E314" s="387">
        <v>0</v>
      </c>
      <c r="F314" s="387">
        <v>11857331</v>
      </c>
      <c r="G314" s="386" t="s">
        <v>242</v>
      </c>
      <c r="H314" s="386" t="s">
        <v>247</v>
      </c>
    </row>
    <row r="315" spans="1:8" s="117" customFormat="1" ht="12" customHeight="1" x14ac:dyDescent="0.3">
      <c r="A315" s="387">
        <v>8</v>
      </c>
      <c r="B315" s="386" t="s">
        <v>2190</v>
      </c>
      <c r="C315" s="386" t="s">
        <v>2191</v>
      </c>
      <c r="D315" s="387">
        <v>40400</v>
      </c>
      <c r="E315" s="387">
        <v>0</v>
      </c>
      <c r="F315" s="387">
        <v>11816931</v>
      </c>
      <c r="G315" s="386" t="s">
        <v>242</v>
      </c>
      <c r="H315" s="386" t="s">
        <v>247</v>
      </c>
    </row>
    <row r="316" spans="1:8" s="117" customFormat="1" ht="12" customHeight="1" x14ac:dyDescent="0.3">
      <c r="A316" s="387">
        <v>9</v>
      </c>
      <c r="B316" s="386" t="s">
        <v>2192</v>
      </c>
      <c r="C316" s="386" t="s">
        <v>238</v>
      </c>
      <c r="D316" s="387">
        <v>2231</v>
      </c>
      <c r="E316" s="387">
        <v>0</v>
      </c>
      <c r="F316" s="387">
        <v>11814700</v>
      </c>
      <c r="G316" s="386" t="s">
        <v>2193</v>
      </c>
      <c r="H316" s="386" t="s">
        <v>249</v>
      </c>
    </row>
    <row r="317" spans="1:8" s="117" customFormat="1" ht="12" customHeight="1" x14ac:dyDescent="0.3">
      <c r="A317" s="387">
        <v>10</v>
      </c>
      <c r="B317" s="386" t="s">
        <v>2194</v>
      </c>
      <c r="C317" s="386" t="s">
        <v>2195</v>
      </c>
      <c r="D317" s="387">
        <v>116040</v>
      </c>
      <c r="E317" s="387">
        <v>0</v>
      </c>
      <c r="F317" s="387">
        <v>11698660</v>
      </c>
      <c r="G317" s="386" t="s">
        <v>2196</v>
      </c>
      <c r="H317" s="386" t="s">
        <v>249</v>
      </c>
    </row>
    <row r="318" spans="1:8" s="117" customFormat="1" ht="12" customHeight="1" x14ac:dyDescent="0.3">
      <c r="A318" s="387">
        <v>11</v>
      </c>
      <c r="B318" s="386" t="s">
        <v>2197</v>
      </c>
      <c r="C318" s="386" t="s">
        <v>234</v>
      </c>
      <c r="D318" s="387">
        <v>3960</v>
      </c>
      <c r="E318" s="387">
        <v>0</v>
      </c>
      <c r="F318" s="387">
        <v>11694700</v>
      </c>
      <c r="G318" s="386" t="s">
        <v>2198</v>
      </c>
      <c r="H318" s="386" t="s">
        <v>249</v>
      </c>
    </row>
    <row r="319" spans="1:8" s="117" customFormat="1" ht="12" customHeight="1" x14ac:dyDescent="0.3">
      <c r="A319" s="387">
        <v>12</v>
      </c>
      <c r="B319" s="386" t="s">
        <v>2199</v>
      </c>
      <c r="C319" s="386" t="s">
        <v>2200</v>
      </c>
      <c r="D319" s="387">
        <v>174060</v>
      </c>
      <c r="E319" s="387">
        <v>0</v>
      </c>
      <c r="F319" s="387">
        <v>11520640</v>
      </c>
      <c r="G319" s="386" t="s">
        <v>2201</v>
      </c>
      <c r="H319" s="386" t="s">
        <v>249</v>
      </c>
    </row>
    <row r="320" spans="1:8" s="117" customFormat="1" ht="12" customHeight="1" x14ac:dyDescent="0.3">
      <c r="A320" s="387">
        <v>13</v>
      </c>
      <c r="B320" s="386" t="s">
        <v>2199</v>
      </c>
      <c r="C320" s="386" t="s">
        <v>234</v>
      </c>
      <c r="D320" s="387">
        <v>5940</v>
      </c>
      <c r="E320" s="387">
        <v>0</v>
      </c>
      <c r="F320" s="387">
        <v>11514700</v>
      </c>
      <c r="G320" s="386" t="s">
        <v>2202</v>
      </c>
      <c r="H320" s="386" t="s">
        <v>249</v>
      </c>
    </row>
    <row r="321" spans="1:8" s="117" customFormat="1" ht="12" customHeight="1" x14ac:dyDescent="0.3">
      <c r="A321" s="387">
        <v>14</v>
      </c>
      <c r="B321" s="386" t="s">
        <v>2203</v>
      </c>
      <c r="C321" s="386" t="s">
        <v>2204</v>
      </c>
      <c r="D321" s="387">
        <v>136800</v>
      </c>
      <c r="E321" s="387">
        <v>0</v>
      </c>
      <c r="F321" s="387">
        <v>11377900</v>
      </c>
      <c r="G321" s="386" t="s">
        <v>2205</v>
      </c>
      <c r="H321" s="386" t="s">
        <v>249</v>
      </c>
    </row>
    <row r="322" spans="1:8" s="117" customFormat="1" ht="12" customHeight="1" x14ac:dyDescent="0.3">
      <c r="A322" s="387">
        <v>15</v>
      </c>
      <c r="B322" s="386" t="s">
        <v>2206</v>
      </c>
      <c r="C322" s="386" t="s">
        <v>234</v>
      </c>
      <c r="D322" s="387">
        <v>13200</v>
      </c>
      <c r="E322" s="387">
        <v>0</v>
      </c>
      <c r="F322" s="387">
        <v>11364700</v>
      </c>
      <c r="G322" s="386" t="s">
        <v>2207</v>
      </c>
      <c r="H322" s="386" t="s">
        <v>249</v>
      </c>
    </row>
    <row r="323" spans="1:8" s="117" customFormat="1" ht="12" customHeight="1" x14ac:dyDescent="0.3">
      <c r="A323" s="387">
        <v>16</v>
      </c>
      <c r="B323" s="386" t="s">
        <v>2208</v>
      </c>
      <c r="C323" s="386" t="s">
        <v>2195</v>
      </c>
      <c r="D323" s="387">
        <v>203070</v>
      </c>
      <c r="E323" s="387">
        <v>0</v>
      </c>
      <c r="F323" s="387">
        <v>11161630</v>
      </c>
      <c r="G323" s="386" t="s">
        <v>2196</v>
      </c>
      <c r="H323" s="386" t="s">
        <v>249</v>
      </c>
    </row>
    <row r="324" spans="1:8" s="117" customFormat="1" ht="12" customHeight="1" x14ac:dyDescent="0.3">
      <c r="A324" s="387">
        <v>17</v>
      </c>
      <c r="B324" s="386" t="s">
        <v>2208</v>
      </c>
      <c r="C324" s="386" t="s">
        <v>234</v>
      </c>
      <c r="D324" s="387">
        <v>6930</v>
      </c>
      <c r="E324" s="387">
        <v>0</v>
      </c>
      <c r="F324" s="387">
        <v>11154700</v>
      </c>
      <c r="G324" s="386" t="s">
        <v>2198</v>
      </c>
      <c r="H324" s="386" t="s">
        <v>249</v>
      </c>
    </row>
    <row r="325" spans="1:8" s="117" customFormat="1" ht="12" customHeight="1" x14ac:dyDescent="0.3">
      <c r="A325" s="387">
        <v>18</v>
      </c>
      <c r="B325" s="386" t="s">
        <v>2208</v>
      </c>
      <c r="C325" s="386" t="s">
        <v>2200</v>
      </c>
      <c r="D325" s="387">
        <v>261090</v>
      </c>
      <c r="E325" s="387">
        <v>0</v>
      </c>
      <c r="F325" s="387">
        <v>10893610</v>
      </c>
      <c r="G325" s="386" t="s">
        <v>2201</v>
      </c>
      <c r="H325" s="386" t="s">
        <v>249</v>
      </c>
    </row>
    <row r="326" spans="1:8" s="117" customFormat="1" ht="12" customHeight="1" x14ac:dyDescent="0.3">
      <c r="A326" s="387">
        <v>19</v>
      </c>
      <c r="B326" s="386" t="s">
        <v>2209</v>
      </c>
      <c r="C326" s="386" t="s">
        <v>234</v>
      </c>
      <c r="D326" s="387">
        <v>8910</v>
      </c>
      <c r="E326" s="387">
        <v>0</v>
      </c>
      <c r="F326" s="387">
        <v>10884700</v>
      </c>
      <c r="G326" s="386" t="s">
        <v>2202</v>
      </c>
      <c r="H326" s="386" t="s">
        <v>249</v>
      </c>
    </row>
    <row r="327" spans="1:8" s="117" customFormat="1" ht="12" customHeight="1" x14ac:dyDescent="0.3">
      <c r="A327" s="387">
        <v>20</v>
      </c>
      <c r="B327" s="386" t="s">
        <v>2209</v>
      </c>
      <c r="C327" s="386" t="s">
        <v>2210</v>
      </c>
      <c r="D327" s="387">
        <v>145050</v>
      </c>
      <c r="E327" s="387">
        <v>0</v>
      </c>
      <c r="F327" s="387">
        <v>10739650</v>
      </c>
      <c r="G327" s="386" t="s">
        <v>2211</v>
      </c>
      <c r="H327" s="386" t="s">
        <v>249</v>
      </c>
    </row>
    <row r="328" spans="1:8" s="117" customFormat="1" ht="12" customHeight="1" x14ac:dyDescent="0.3">
      <c r="A328" s="387">
        <v>21</v>
      </c>
      <c r="B328" s="386" t="s">
        <v>2209</v>
      </c>
      <c r="C328" s="386" t="s">
        <v>234</v>
      </c>
      <c r="D328" s="387">
        <v>4950</v>
      </c>
      <c r="E328" s="387">
        <v>0</v>
      </c>
      <c r="F328" s="387">
        <v>10734700</v>
      </c>
      <c r="G328" s="386" t="s">
        <v>2212</v>
      </c>
      <c r="H328" s="386" t="s">
        <v>249</v>
      </c>
    </row>
    <row r="329" spans="1:8" s="117" customFormat="1" ht="12" customHeight="1" x14ac:dyDescent="0.3">
      <c r="A329" s="387">
        <v>22</v>
      </c>
      <c r="B329" s="386" t="s">
        <v>2213</v>
      </c>
      <c r="C329" s="386" t="s">
        <v>2214</v>
      </c>
      <c r="D329" s="387">
        <v>116040</v>
      </c>
      <c r="E329" s="387">
        <v>0</v>
      </c>
      <c r="F329" s="387">
        <v>10618660</v>
      </c>
      <c r="G329" s="386" t="s">
        <v>2215</v>
      </c>
      <c r="H329" s="386" t="s">
        <v>249</v>
      </c>
    </row>
    <row r="330" spans="1:8" s="117" customFormat="1" ht="12" customHeight="1" x14ac:dyDescent="0.3">
      <c r="A330" s="387">
        <v>23</v>
      </c>
      <c r="B330" s="386" t="s">
        <v>2216</v>
      </c>
      <c r="C330" s="386" t="s">
        <v>234</v>
      </c>
      <c r="D330" s="387">
        <v>3960</v>
      </c>
      <c r="E330" s="387">
        <v>0</v>
      </c>
      <c r="F330" s="387">
        <v>10614700</v>
      </c>
      <c r="G330" s="386" t="s">
        <v>2217</v>
      </c>
      <c r="H330" s="386" t="s">
        <v>249</v>
      </c>
    </row>
    <row r="331" spans="1:8" s="117" customFormat="1" ht="12" customHeight="1" x14ac:dyDescent="0.3">
      <c r="A331" s="387">
        <v>24</v>
      </c>
      <c r="B331" s="386" t="s">
        <v>2216</v>
      </c>
      <c r="C331" s="386" t="s">
        <v>2218</v>
      </c>
      <c r="D331" s="387">
        <v>87030</v>
      </c>
      <c r="E331" s="387">
        <v>0</v>
      </c>
      <c r="F331" s="387">
        <v>10527670</v>
      </c>
      <c r="G331" s="386" t="s">
        <v>2219</v>
      </c>
      <c r="H331" s="386" t="s">
        <v>249</v>
      </c>
    </row>
    <row r="332" spans="1:8" s="117" customFormat="1" ht="12" customHeight="1" x14ac:dyDescent="0.3">
      <c r="A332" s="387">
        <v>25</v>
      </c>
      <c r="B332" s="386" t="s">
        <v>2220</v>
      </c>
      <c r="C332" s="386" t="s">
        <v>234</v>
      </c>
      <c r="D332" s="387">
        <v>2970</v>
      </c>
      <c r="E332" s="387">
        <v>0</v>
      </c>
      <c r="F332" s="387">
        <v>10524700</v>
      </c>
      <c r="G332" s="386" t="s">
        <v>2221</v>
      </c>
      <c r="H332" s="386" t="s">
        <v>249</v>
      </c>
    </row>
    <row r="333" spans="1:8" s="117" customFormat="1" ht="12" customHeight="1" x14ac:dyDescent="0.3">
      <c r="A333" s="387">
        <v>26</v>
      </c>
      <c r="B333" s="386" t="s">
        <v>2220</v>
      </c>
      <c r="C333" s="386" t="s">
        <v>2222</v>
      </c>
      <c r="D333" s="387">
        <v>58020</v>
      </c>
      <c r="E333" s="387">
        <v>0</v>
      </c>
      <c r="F333" s="387">
        <v>10466680</v>
      </c>
      <c r="G333" s="386" t="s">
        <v>2223</v>
      </c>
      <c r="H333" s="386" t="s">
        <v>249</v>
      </c>
    </row>
    <row r="334" spans="1:8" s="117" customFormat="1" ht="12" customHeight="1" x14ac:dyDescent="0.3">
      <c r="A334" s="387">
        <v>27</v>
      </c>
      <c r="B334" s="386" t="s">
        <v>2224</v>
      </c>
      <c r="C334" s="386" t="s">
        <v>234</v>
      </c>
      <c r="D334" s="387">
        <v>1980</v>
      </c>
      <c r="E334" s="387">
        <v>0</v>
      </c>
      <c r="F334" s="387">
        <v>10464700</v>
      </c>
      <c r="G334" s="386" t="s">
        <v>2225</v>
      </c>
      <c r="H334" s="386" t="s">
        <v>249</v>
      </c>
    </row>
    <row r="335" spans="1:8" s="117" customFormat="1" ht="12" customHeight="1" x14ac:dyDescent="0.3">
      <c r="A335" s="387">
        <v>28</v>
      </c>
      <c r="B335" s="386" t="s">
        <v>2226</v>
      </c>
      <c r="C335" s="386" t="s">
        <v>2227</v>
      </c>
      <c r="D335" s="387">
        <v>143490</v>
      </c>
      <c r="E335" s="387">
        <v>0</v>
      </c>
      <c r="F335" s="387">
        <v>10321210</v>
      </c>
      <c r="G335" s="386" t="s">
        <v>2228</v>
      </c>
      <c r="H335" s="386" t="s">
        <v>249</v>
      </c>
    </row>
    <row r="336" spans="1:8" s="117" customFormat="1" ht="12" customHeight="1" x14ac:dyDescent="0.3">
      <c r="A336" s="387">
        <v>29</v>
      </c>
      <c r="B336" s="386" t="s">
        <v>2229</v>
      </c>
      <c r="C336" s="386" t="s">
        <v>2230</v>
      </c>
      <c r="D336" s="387">
        <v>20000</v>
      </c>
      <c r="E336" s="387">
        <v>0</v>
      </c>
      <c r="F336" s="387">
        <v>10301210</v>
      </c>
      <c r="G336" s="386" t="s">
        <v>2228</v>
      </c>
      <c r="H336" s="386" t="s">
        <v>249</v>
      </c>
    </row>
    <row r="337" spans="1:8" s="117" customFormat="1" ht="12" customHeight="1" x14ac:dyDescent="0.3">
      <c r="A337" s="387">
        <v>30</v>
      </c>
      <c r="B337" s="386" t="s">
        <v>2229</v>
      </c>
      <c r="C337" s="386" t="s">
        <v>2184</v>
      </c>
      <c r="D337" s="387">
        <v>3900</v>
      </c>
      <c r="E337" s="387">
        <v>0</v>
      </c>
      <c r="F337" s="387">
        <v>10297310</v>
      </c>
      <c r="G337" s="386" t="s">
        <v>2228</v>
      </c>
      <c r="H337" s="386" t="s">
        <v>249</v>
      </c>
    </row>
    <row r="338" spans="1:8" s="117" customFormat="1" ht="12" customHeight="1" x14ac:dyDescent="0.3">
      <c r="A338" s="387">
        <v>31</v>
      </c>
      <c r="B338" s="386" t="s">
        <v>2231</v>
      </c>
      <c r="C338" s="386" t="s">
        <v>2195</v>
      </c>
      <c r="D338" s="387">
        <v>232080</v>
      </c>
      <c r="E338" s="387">
        <v>0</v>
      </c>
      <c r="F338" s="387">
        <v>10065230</v>
      </c>
      <c r="G338" s="386" t="s">
        <v>2232</v>
      </c>
      <c r="H338" s="386" t="s">
        <v>249</v>
      </c>
    </row>
    <row r="339" spans="1:8" s="117" customFormat="1" ht="12" customHeight="1" x14ac:dyDescent="0.3">
      <c r="A339" s="387">
        <v>32</v>
      </c>
      <c r="B339" s="386" t="s">
        <v>2231</v>
      </c>
      <c r="C339" s="386" t="s">
        <v>2200</v>
      </c>
      <c r="D339" s="387">
        <v>319110</v>
      </c>
      <c r="E339" s="387">
        <v>0</v>
      </c>
      <c r="F339" s="387">
        <v>9746120</v>
      </c>
      <c r="G339" s="386" t="s">
        <v>2233</v>
      </c>
      <c r="H339" s="386" t="s">
        <v>249</v>
      </c>
    </row>
    <row r="340" spans="1:8" s="117" customFormat="1" ht="12" customHeight="1" x14ac:dyDescent="0.3">
      <c r="A340" s="387">
        <v>33</v>
      </c>
      <c r="B340" s="386" t="s">
        <v>2231</v>
      </c>
      <c r="C340" s="386" t="s">
        <v>2210</v>
      </c>
      <c r="D340" s="387">
        <v>232080</v>
      </c>
      <c r="E340" s="387">
        <v>0</v>
      </c>
      <c r="F340" s="387">
        <v>9514040</v>
      </c>
      <c r="G340" s="386" t="s">
        <v>2234</v>
      </c>
      <c r="H340" s="386" t="s">
        <v>249</v>
      </c>
    </row>
    <row r="341" spans="1:8" s="117" customFormat="1" ht="12" customHeight="1" x14ac:dyDescent="0.3">
      <c r="A341" s="387">
        <v>34</v>
      </c>
      <c r="B341" s="386" t="s">
        <v>2231</v>
      </c>
      <c r="C341" s="386" t="s">
        <v>2214</v>
      </c>
      <c r="D341" s="387">
        <v>261090</v>
      </c>
      <c r="E341" s="387">
        <v>0</v>
      </c>
      <c r="F341" s="387">
        <v>9252950</v>
      </c>
      <c r="G341" s="386" t="s">
        <v>2235</v>
      </c>
      <c r="H341" s="386" t="s">
        <v>249</v>
      </c>
    </row>
    <row r="342" spans="1:8" s="117" customFormat="1" ht="12" customHeight="1" x14ac:dyDescent="0.3">
      <c r="A342" s="387">
        <v>35</v>
      </c>
      <c r="B342" s="386" t="s">
        <v>2236</v>
      </c>
      <c r="C342" s="386" t="s">
        <v>2218</v>
      </c>
      <c r="D342" s="387">
        <v>261090</v>
      </c>
      <c r="E342" s="387">
        <v>0</v>
      </c>
      <c r="F342" s="387">
        <v>8991860</v>
      </c>
      <c r="G342" s="386" t="s">
        <v>2237</v>
      </c>
      <c r="H342" s="386" t="s">
        <v>249</v>
      </c>
    </row>
    <row r="343" spans="1:8" s="117" customFormat="1" ht="12" customHeight="1" x14ac:dyDescent="0.3">
      <c r="A343" s="387">
        <v>36</v>
      </c>
      <c r="B343" s="386" t="s">
        <v>2238</v>
      </c>
      <c r="C343" s="386" t="s">
        <v>2222</v>
      </c>
      <c r="D343" s="387">
        <v>290100</v>
      </c>
      <c r="E343" s="387">
        <v>0</v>
      </c>
      <c r="F343" s="387">
        <v>8701760</v>
      </c>
      <c r="G343" s="386" t="s">
        <v>2239</v>
      </c>
      <c r="H343" s="386" t="s">
        <v>249</v>
      </c>
    </row>
    <row r="344" spans="1:8" s="117" customFormat="1" ht="12" customHeight="1" x14ac:dyDescent="0.3">
      <c r="A344" s="387">
        <v>37</v>
      </c>
      <c r="B344" s="386" t="s">
        <v>2240</v>
      </c>
      <c r="C344" s="386" t="s">
        <v>2241</v>
      </c>
      <c r="D344" s="387">
        <v>203070</v>
      </c>
      <c r="E344" s="387">
        <v>0</v>
      </c>
      <c r="F344" s="387">
        <v>8498690</v>
      </c>
      <c r="G344" s="386" t="s">
        <v>2242</v>
      </c>
      <c r="H344" s="386" t="s">
        <v>249</v>
      </c>
    </row>
    <row r="345" spans="1:8" s="117" customFormat="1" ht="12" customHeight="1" x14ac:dyDescent="0.3">
      <c r="A345" s="387">
        <v>38</v>
      </c>
      <c r="B345" s="386" t="s">
        <v>2240</v>
      </c>
      <c r="C345" s="386" t="s">
        <v>2243</v>
      </c>
      <c r="D345" s="387">
        <v>232080</v>
      </c>
      <c r="E345" s="387">
        <v>0</v>
      </c>
      <c r="F345" s="387">
        <v>8266610</v>
      </c>
      <c r="G345" s="386" t="s">
        <v>2244</v>
      </c>
      <c r="H345" s="386" t="s">
        <v>249</v>
      </c>
    </row>
    <row r="346" spans="1:8" s="117" customFormat="1" ht="12" customHeight="1" x14ac:dyDescent="0.3">
      <c r="A346" s="387">
        <v>39</v>
      </c>
      <c r="B346" s="386" t="s">
        <v>2240</v>
      </c>
      <c r="C346" s="386" t="s">
        <v>2245</v>
      </c>
      <c r="D346" s="387">
        <v>174060</v>
      </c>
      <c r="E346" s="387">
        <v>0</v>
      </c>
      <c r="F346" s="387">
        <v>8092550</v>
      </c>
      <c r="G346" s="386" t="s">
        <v>2246</v>
      </c>
      <c r="H346" s="386" t="s">
        <v>249</v>
      </c>
    </row>
    <row r="347" spans="1:8" s="117" customFormat="1" ht="12" customHeight="1" x14ac:dyDescent="0.3">
      <c r="A347" s="387">
        <v>40</v>
      </c>
      <c r="B347" s="386" t="s">
        <v>2247</v>
      </c>
      <c r="C347" s="386" t="s">
        <v>234</v>
      </c>
      <c r="D347" s="387">
        <v>7920</v>
      </c>
      <c r="E347" s="387">
        <v>0</v>
      </c>
      <c r="F347" s="387">
        <v>8084630</v>
      </c>
      <c r="G347" s="386" t="s">
        <v>2198</v>
      </c>
      <c r="H347" s="386" t="s">
        <v>249</v>
      </c>
    </row>
    <row r="348" spans="1:8" s="117" customFormat="1" ht="12" customHeight="1" x14ac:dyDescent="0.3">
      <c r="A348" s="387">
        <v>41</v>
      </c>
      <c r="B348" s="386" t="s">
        <v>2247</v>
      </c>
      <c r="C348" s="386" t="s">
        <v>234</v>
      </c>
      <c r="D348" s="387">
        <v>10890</v>
      </c>
      <c r="E348" s="387">
        <v>0</v>
      </c>
      <c r="F348" s="387">
        <v>8073740</v>
      </c>
      <c r="G348" s="386" t="s">
        <v>2202</v>
      </c>
      <c r="H348" s="386" t="s">
        <v>249</v>
      </c>
    </row>
    <row r="349" spans="1:8" s="117" customFormat="1" ht="12" customHeight="1" x14ac:dyDescent="0.3">
      <c r="A349" s="387">
        <v>42</v>
      </c>
      <c r="B349" s="386" t="s">
        <v>2248</v>
      </c>
      <c r="C349" s="386" t="s">
        <v>234</v>
      </c>
      <c r="D349" s="387">
        <v>7920</v>
      </c>
      <c r="E349" s="387">
        <v>0</v>
      </c>
      <c r="F349" s="387">
        <v>8065820</v>
      </c>
      <c r="G349" s="386" t="s">
        <v>2212</v>
      </c>
      <c r="H349" s="386" t="s">
        <v>249</v>
      </c>
    </row>
    <row r="350" spans="1:8" s="117" customFormat="1" ht="12" customHeight="1" x14ac:dyDescent="0.3">
      <c r="A350" s="387">
        <v>43</v>
      </c>
      <c r="B350" s="386" t="s">
        <v>2249</v>
      </c>
      <c r="C350" s="386" t="s">
        <v>234</v>
      </c>
      <c r="D350" s="387">
        <v>8910</v>
      </c>
      <c r="E350" s="387">
        <v>0</v>
      </c>
      <c r="F350" s="387">
        <v>8056910</v>
      </c>
      <c r="G350" s="386" t="s">
        <v>2217</v>
      </c>
      <c r="H350" s="386" t="s">
        <v>249</v>
      </c>
    </row>
    <row r="351" spans="1:8" s="117" customFormat="1" ht="12" customHeight="1" x14ac:dyDescent="0.3">
      <c r="A351" s="387">
        <v>44</v>
      </c>
      <c r="B351" s="386" t="s">
        <v>2249</v>
      </c>
      <c r="C351" s="386" t="s">
        <v>234</v>
      </c>
      <c r="D351" s="387">
        <v>8910</v>
      </c>
      <c r="E351" s="387">
        <v>0</v>
      </c>
      <c r="F351" s="387">
        <v>8048000</v>
      </c>
      <c r="G351" s="386" t="s">
        <v>2221</v>
      </c>
      <c r="H351" s="386" t="s">
        <v>249</v>
      </c>
    </row>
    <row r="352" spans="1:8" s="117" customFormat="1" ht="12" customHeight="1" x14ac:dyDescent="0.3">
      <c r="A352" s="387">
        <v>45</v>
      </c>
      <c r="B352" s="386" t="s">
        <v>2250</v>
      </c>
      <c r="C352" s="386" t="s">
        <v>234</v>
      </c>
      <c r="D352" s="387">
        <v>9900</v>
      </c>
      <c r="E352" s="387">
        <v>0</v>
      </c>
      <c r="F352" s="387">
        <v>8038100</v>
      </c>
      <c r="G352" s="386" t="s">
        <v>2251</v>
      </c>
      <c r="H352" s="386" t="s">
        <v>249</v>
      </c>
    </row>
    <row r="353" spans="1:8" s="117" customFormat="1" ht="12" customHeight="1" x14ac:dyDescent="0.3">
      <c r="A353" s="387">
        <v>46</v>
      </c>
      <c r="B353" s="386" t="s">
        <v>2250</v>
      </c>
      <c r="C353" s="386" t="s">
        <v>234</v>
      </c>
      <c r="D353" s="387">
        <v>6930</v>
      </c>
      <c r="E353" s="387">
        <v>0</v>
      </c>
      <c r="F353" s="387">
        <v>8031170</v>
      </c>
      <c r="G353" s="386" t="s">
        <v>2252</v>
      </c>
      <c r="H353" s="386" t="s">
        <v>249</v>
      </c>
    </row>
    <row r="354" spans="1:8" s="117" customFormat="1" ht="12" customHeight="1" x14ac:dyDescent="0.3">
      <c r="A354" s="387">
        <v>47</v>
      </c>
      <c r="B354" s="386" t="s">
        <v>2253</v>
      </c>
      <c r="C354" s="386" t="s">
        <v>234</v>
      </c>
      <c r="D354" s="387">
        <v>7920</v>
      </c>
      <c r="E354" s="387">
        <v>0</v>
      </c>
      <c r="F354" s="387">
        <v>8023250</v>
      </c>
      <c r="G354" s="386" t="s">
        <v>2254</v>
      </c>
      <c r="H354" s="386" t="s">
        <v>249</v>
      </c>
    </row>
    <row r="355" spans="1:8" s="117" customFormat="1" ht="12" customHeight="1" x14ac:dyDescent="0.3">
      <c r="A355" s="387">
        <v>48</v>
      </c>
      <c r="B355" s="386" t="s">
        <v>2253</v>
      </c>
      <c r="C355" s="386" t="s">
        <v>234</v>
      </c>
      <c r="D355" s="387">
        <v>5940</v>
      </c>
      <c r="E355" s="387">
        <v>0</v>
      </c>
      <c r="F355" s="387">
        <v>8017310</v>
      </c>
      <c r="G355" s="386" t="s">
        <v>2255</v>
      </c>
      <c r="H355" s="386" t="s">
        <v>249</v>
      </c>
    </row>
    <row r="356" spans="1:8" s="117" customFormat="1" ht="12" customHeight="1" x14ac:dyDescent="0.3">
      <c r="A356" s="387">
        <v>49</v>
      </c>
      <c r="B356" s="386" t="s">
        <v>2170</v>
      </c>
      <c r="C356" s="386" t="s">
        <v>2159</v>
      </c>
      <c r="D356" s="387">
        <v>0</v>
      </c>
      <c r="E356" s="387">
        <v>3437</v>
      </c>
      <c r="F356" s="387">
        <v>8020747</v>
      </c>
      <c r="G356" s="386" t="s">
        <v>242</v>
      </c>
      <c r="H356" s="386" t="s">
        <v>246</v>
      </c>
    </row>
    <row r="357" spans="1:8" s="117" customFormat="1" ht="12" customHeight="1" x14ac:dyDescent="0.3">
      <c r="A357" s="387">
        <v>50</v>
      </c>
      <c r="B357" s="386" t="s">
        <v>2256</v>
      </c>
      <c r="C357" s="386" t="s">
        <v>2257</v>
      </c>
      <c r="D357" s="387">
        <v>40500</v>
      </c>
      <c r="E357" s="387">
        <v>0</v>
      </c>
      <c r="F357" s="387">
        <v>7980247</v>
      </c>
      <c r="G357" s="386" t="s">
        <v>242</v>
      </c>
      <c r="H357" s="386" t="s">
        <v>247</v>
      </c>
    </row>
    <row r="358" spans="1:8" s="117" customFormat="1" ht="12" customHeight="1" x14ac:dyDescent="0.3">
      <c r="A358" s="387">
        <v>51</v>
      </c>
      <c r="B358" s="386" t="s">
        <v>2258</v>
      </c>
      <c r="C358" s="386" t="s">
        <v>2259</v>
      </c>
      <c r="D358" s="387">
        <v>23400</v>
      </c>
      <c r="E358" s="387">
        <v>0</v>
      </c>
      <c r="F358" s="387">
        <v>7956847</v>
      </c>
      <c r="G358" s="386" t="s">
        <v>2228</v>
      </c>
      <c r="H358" s="386" t="s">
        <v>249</v>
      </c>
    </row>
    <row r="359" spans="1:8" s="117" customFormat="1" ht="12" customHeight="1" x14ac:dyDescent="0.3">
      <c r="A359" s="387">
        <v>52</v>
      </c>
      <c r="B359" s="386" t="s">
        <v>2260</v>
      </c>
      <c r="C359" s="386" t="s">
        <v>2195</v>
      </c>
      <c r="D359" s="387">
        <v>203070</v>
      </c>
      <c r="E359" s="387">
        <v>0</v>
      </c>
      <c r="F359" s="387">
        <v>7753777</v>
      </c>
      <c r="G359" s="386" t="s">
        <v>2261</v>
      </c>
      <c r="H359" s="386" t="s">
        <v>249</v>
      </c>
    </row>
    <row r="360" spans="1:8" s="117" customFormat="1" ht="12" customHeight="1" x14ac:dyDescent="0.3">
      <c r="A360" s="387">
        <v>53</v>
      </c>
      <c r="B360" s="386" t="s">
        <v>2260</v>
      </c>
      <c r="C360" s="386" t="s">
        <v>2200</v>
      </c>
      <c r="D360" s="387">
        <v>377130</v>
      </c>
      <c r="E360" s="387">
        <v>0</v>
      </c>
      <c r="F360" s="387">
        <v>7376647</v>
      </c>
      <c r="G360" s="386" t="s">
        <v>2262</v>
      </c>
      <c r="H360" s="386" t="s">
        <v>249</v>
      </c>
    </row>
    <row r="361" spans="1:8" s="117" customFormat="1" ht="12" customHeight="1" x14ac:dyDescent="0.3">
      <c r="A361" s="387">
        <v>54</v>
      </c>
      <c r="B361" s="386" t="s">
        <v>2260</v>
      </c>
      <c r="C361" s="386" t="s">
        <v>2210</v>
      </c>
      <c r="D361" s="387">
        <v>232080</v>
      </c>
      <c r="E361" s="387">
        <v>0</v>
      </c>
      <c r="F361" s="387">
        <v>7144567</v>
      </c>
      <c r="G361" s="386" t="s">
        <v>2263</v>
      </c>
      <c r="H361" s="386" t="s">
        <v>249</v>
      </c>
    </row>
    <row r="362" spans="1:8" s="117" customFormat="1" ht="12" customHeight="1" x14ac:dyDescent="0.3">
      <c r="A362" s="387">
        <v>55</v>
      </c>
      <c r="B362" s="386" t="s">
        <v>2260</v>
      </c>
      <c r="C362" s="386" t="s">
        <v>2214</v>
      </c>
      <c r="D362" s="387">
        <v>203070</v>
      </c>
      <c r="E362" s="387">
        <v>0</v>
      </c>
      <c r="F362" s="387">
        <v>6941497</v>
      </c>
      <c r="G362" s="386" t="s">
        <v>2264</v>
      </c>
      <c r="H362" s="386" t="s">
        <v>249</v>
      </c>
    </row>
    <row r="363" spans="1:8" s="117" customFormat="1" ht="12" customHeight="1" x14ac:dyDescent="0.3">
      <c r="A363" s="387">
        <v>56</v>
      </c>
      <c r="B363" s="386" t="s">
        <v>2265</v>
      </c>
      <c r="C363" s="386" t="s">
        <v>2218</v>
      </c>
      <c r="D363" s="387">
        <v>464160</v>
      </c>
      <c r="E363" s="387">
        <v>0</v>
      </c>
      <c r="F363" s="387">
        <v>6477337</v>
      </c>
      <c r="G363" s="386" t="s">
        <v>2266</v>
      </c>
      <c r="H363" s="386" t="s">
        <v>249</v>
      </c>
    </row>
    <row r="364" spans="1:8" s="117" customFormat="1" ht="12" customHeight="1" x14ac:dyDescent="0.3">
      <c r="A364" s="387">
        <v>57</v>
      </c>
      <c r="B364" s="386" t="s">
        <v>2267</v>
      </c>
      <c r="C364" s="386" t="s">
        <v>2222</v>
      </c>
      <c r="D364" s="387">
        <v>174060</v>
      </c>
      <c r="E364" s="387">
        <v>0</v>
      </c>
      <c r="F364" s="387">
        <v>6303277</v>
      </c>
      <c r="G364" s="386" t="s">
        <v>2268</v>
      </c>
      <c r="H364" s="386" t="s">
        <v>249</v>
      </c>
    </row>
    <row r="365" spans="1:8" s="117" customFormat="1" ht="12" customHeight="1" x14ac:dyDescent="0.3">
      <c r="A365" s="387">
        <v>58</v>
      </c>
      <c r="B365" s="386" t="s">
        <v>2267</v>
      </c>
      <c r="C365" s="386" t="s">
        <v>2241</v>
      </c>
      <c r="D365" s="387">
        <v>261090</v>
      </c>
      <c r="E365" s="387">
        <v>0</v>
      </c>
      <c r="F365" s="387">
        <v>6042187</v>
      </c>
      <c r="G365" s="386" t="s">
        <v>2269</v>
      </c>
      <c r="H365" s="386" t="s">
        <v>249</v>
      </c>
    </row>
    <row r="366" spans="1:8" s="117" customFormat="1" ht="12" customHeight="1" x14ac:dyDescent="0.3">
      <c r="A366" s="387">
        <v>59</v>
      </c>
      <c r="B366" s="386" t="s">
        <v>2270</v>
      </c>
      <c r="C366" s="386" t="s">
        <v>2243</v>
      </c>
      <c r="D366" s="387">
        <v>203070</v>
      </c>
      <c r="E366" s="387">
        <v>0</v>
      </c>
      <c r="F366" s="387">
        <v>5839117</v>
      </c>
      <c r="G366" s="386" t="s">
        <v>2271</v>
      </c>
      <c r="H366" s="386" t="s">
        <v>249</v>
      </c>
    </row>
    <row r="367" spans="1:8" s="117" customFormat="1" ht="12" customHeight="1" x14ac:dyDescent="0.3">
      <c r="A367" s="387">
        <v>60</v>
      </c>
      <c r="B367" s="386" t="s">
        <v>2272</v>
      </c>
      <c r="C367" s="386" t="s">
        <v>2245</v>
      </c>
      <c r="D367" s="387">
        <v>203070</v>
      </c>
      <c r="E367" s="387">
        <v>0</v>
      </c>
      <c r="F367" s="387">
        <v>5636047</v>
      </c>
      <c r="G367" s="386" t="s">
        <v>2273</v>
      </c>
      <c r="H367" s="386" t="s">
        <v>249</v>
      </c>
    </row>
    <row r="368" spans="1:8" s="117" customFormat="1" ht="12" customHeight="1" x14ac:dyDescent="0.3">
      <c r="A368" s="387">
        <v>61</v>
      </c>
      <c r="B368" s="386" t="s">
        <v>2272</v>
      </c>
      <c r="C368" s="386" t="s">
        <v>234</v>
      </c>
      <c r="D368" s="387">
        <v>6930</v>
      </c>
      <c r="E368" s="387">
        <v>0</v>
      </c>
      <c r="F368" s="387">
        <v>5629117</v>
      </c>
      <c r="G368" s="386" t="s">
        <v>2261</v>
      </c>
      <c r="H368" s="386" t="s">
        <v>249</v>
      </c>
    </row>
    <row r="369" spans="1:8" s="117" customFormat="1" ht="12" customHeight="1" x14ac:dyDescent="0.3">
      <c r="A369" s="387">
        <v>62</v>
      </c>
      <c r="B369" s="386" t="s">
        <v>2272</v>
      </c>
      <c r="C369" s="386" t="s">
        <v>234</v>
      </c>
      <c r="D369" s="387">
        <v>12870</v>
      </c>
      <c r="E369" s="387">
        <v>0</v>
      </c>
      <c r="F369" s="387">
        <v>5616247</v>
      </c>
      <c r="G369" s="386" t="s">
        <v>2202</v>
      </c>
      <c r="H369" s="386" t="s">
        <v>249</v>
      </c>
    </row>
    <row r="370" spans="1:8" s="117" customFormat="1" ht="12" customHeight="1" x14ac:dyDescent="0.3">
      <c r="A370" s="387">
        <v>63</v>
      </c>
      <c r="B370" s="386" t="s">
        <v>2274</v>
      </c>
      <c r="C370" s="386" t="s">
        <v>234</v>
      </c>
      <c r="D370" s="387">
        <v>7920</v>
      </c>
      <c r="E370" s="387">
        <v>0</v>
      </c>
      <c r="F370" s="387">
        <v>5608327</v>
      </c>
      <c r="G370" s="386" t="s">
        <v>2212</v>
      </c>
      <c r="H370" s="386" t="s">
        <v>249</v>
      </c>
    </row>
    <row r="371" spans="1:8" s="117" customFormat="1" ht="12" customHeight="1" x14ac:dyDescent="0.3">
      <c r="A371" s="387">
        <v>64</v>
      </c>
      <c r="B371" s="386" t="s">
        <v>2274</v>
      </c>
      <c r="C371" s="386" t="s">
        <v>234</v>
      </c>
      <c r="D371" s="387">
        <v>6930</v>
      </c>
      <c r="E371" s="387">
        <v>0</v>
      </c>
      <c r="F371" s="387">
        <v>5601397</v>
      </c>
      <c r="G371" s="386" t="s">
        <v>2217</v>
      </c>
      <c r="H371" s="386" t="s">
        <v>249</v>
      </c>
    </row>
    <row r="372" spans="1:8" s="117" customFormat="1" ht="12" customHeight="1" x14ac:dyDescent="0.3">
      <c r="A372" s="387">
        <v>65</v>
      </c>
      <c r="B372" s="386" t="s">
        <v>2275</v>
      </c>
      <c r="C372" s="386" t="s">
        <v>234</v>
      </c>
      <c r="D372" s="387">
        <v>15840</v>
      </c>
      <c r="E372" s="387">
        <v>0</v>
      </c>
      <c r="F372" s="387">
        <v>5585557</v>
      </c>
      <c r="G372" s="386" t="s">
        <v>2221</v>
      </c>
      <c r="H372" s="386" t="s">
        <v>249</v>
      </c>
    </row>
    <row r="373" spans="1:8" s="117" customFormat="1" ht="12" customHeight="1" x14ac:dyDescent="0.3">
      <c r="A373" s="387">
        <v>66</v>
      </c>
      <c r="B373" s="386" t="s">
        <v>2275</v>
      </c>
      <c r="C373" s="386" t="s">
        <v>234</v>
      </c>
      <c r="D373" s="387">
        <v>5940</v>
      </c>
      <c r="E373" s="387">
        <v>0</v>
      </c>
      <c r="F373" s="387">
        <v>5579617</v>
      </c>
      <c r="G373" s="386" t="s">
        <v>2251</v>
      </c>
      <c r="H373" s="386" t="s">
        <v>249</v>
      </c>
    </row>
    <row r="374" spans="1:8" s="117" customFormat="1" ht="12" customHeight="1" x14ac:dyDescent="0.3">
      <c r="A374" s="387">
        <v>67</v>
      </c>
      <c r="B374" s="386" t="s">
        <v>2276</v>
      </c>
      <c r="C374" s="386" t="s">
        <v>234</v>
      </c>
      <c r="D374" s="387">
        <v>8910</v>
      </c>
      <c r="E374" s="387">
        <v>0</v>
      </c>
      <c r="F374" s="387">
        <v>5570707</v>
      </c>
      <c r="G374" s="386" t="s">
        <v>2252</v>
      </c>
      <c r="H374" s="386" t="s">
        <v>249</v>
      </c>
    </row>
    <row r="375" spans="1:8" s="117" customFormat="1" ht="12" customHeight="1" x14ac:dyDescent="0.3">
      <c r="A375" s="387">
        <v>68</v>
      </c>
      <c r="B375" s="386" t="s">
        <v>2276</v>
      </c>
      <c r="C375" s="386" t="s">
        <v>234</v>
      </c>
      <c r="D375" s="387">
        <v>6930</v>
      </c>
      <c r="E375" s="387">
        <v>0</v>
      </c>
      <c r="F375" s="387">
        <v>5563777</v>
      </c>
      <c r="G375" s="386" t="s">
        <v>2254</v>
      </c>
      <c r="H375" s="386" t="s">
        <v>249</v>
      </c>
    </row>
    <row r="376" spans="1:8" s="117" customFormat="1" ht="12" customHeight="1" x14ac:dyDescent="0.3">
      <c r="A376" s="387">
        <v>69</v>
      </c>
      <c r="B376" s="386" t="s">
        <v>2277</v>
      </c>
      <c r="C376" s="386" t="s">
        <v>234</v>
      </c>
      <c r="D376" s="387">
        <v>6930</v>
      </c>
      <c r="E376" s="387">
        <v>0</v>
      </c>
      <c r="F376" s="387">
        <v>5556847</v>
      </c>
      <c r="G376" s="386" t="s">
        <v>2255</v>
      </c>
      <c r="H376" s="386" t="s">
        <v>249</v>
      </c>
    </row>
    <row r="377" spans="1:8" s="117" customFormat="1" ht="12" customHeight="1" x14ac:dyDescent="0.3">
      <c r="A377" s="387">
        <v>70</v>
      </c>
      <c r="B377" s="386" t="s">
        <v>2278</v>
      </c>
      <c r="C377" s="386" t="s">
        <v>2279</v>
      </c>
      <c r="D377" s="387">
        <v>57230</v>
      </c>
      <c r="E377" s="387">
        <v>0</v>
      </c>
      <c r="F377" s="387">
        <v>5499617</v>
      </c>
      <c r="G377" s="386" t="s">
        <v>2280</v>
      </c>
      <c r="H377" s="386" t="s">
        <v>249</v>
      </c>
    </row>
    <row r="378" spans="1:8" s="117" customFormat="1" ht="12" customHeight="1" x14ac:dyDescent="0.3">
      <c r="A378" s="387">
        <v>71</v>
      </c>
      <c r="B378" s="386" t="s">
        <v>2281</v>
      </c>
      <c r="C378" s="386" t="s">
        <v>2177</v>
      </c>
      <c r="D378" s="387">
        <v>22680</v>
      </c>
      <c r="E378" s="387">
        <v>0</v>
      </c>
      <c r="F378" s="387">
        <v>5476937</v>
      </c>
      <c r="G378" s="386" t="s">
        <v>2280</v>
      </c>
      <c r="H378" s="386" t="s">
        <v>249</v>
      </c>
    </row>
    <row r="379" spans="1:8" s="117" customFormat="1" ht="12" customHeight="1" x14ac:dyDescent="0.3">
      <c r="A379" s="387">
        <v>72</v>
      </c>
      <c r="B379" s="386" t="s">
        <v>2282</v>
      </c>
      <c r="C379" s="386" t="s">
        <v>213</v>
      </c>
      <c r="D379" s="387">
        <v>18700</v>
      </c>
      <c r="E379" s="387">
        <v>0</v>
      </c>
      <c r="F379" s="387">
        <v>5458237</v>
      </c>
      <c r="G379" s="386" t="s">
        <v>242</v>
      </c>
      <c r="H379" s="386" t="s">
        <v>247</v>
      </c>
    </row>
    <row r="380" spans="1:8" s="117" customFormat="1" ht="12" customHeight="1" x14ac:dyDescent="0.3">
      <c r="A380" s="387">
        <v>73</v>
      </c>
      <c r="B380" s="386" t="s">
        <v>2283</v>
      </c>
      <c r="C380" s="386" t="s">
        <v>213</v>
      </c>
      <c r="D380" s="387">
        <v>12900</v>
      </c>
      <c r="E380" s="387">
        <v>0</v>
      </c>
      <c r="F380" s="387">
        <v>5445337</v>
      </c>
      <c r="G380" s="386" t="s">
        <v>242</v>
      </c>
      <c r="H380" s="386" t="s">
        <v>247</v>
      </c>
    </row>
    <row r="381" spans="1:8" s="117" customFormat="1" ht="12" customHeight="1" x14ac:dyDescent="0.3">
      <c r="A381" s="387">
        <v>74</v>
      </c>
      <c r="B381" s="386" t="s">
        <v>2284</v>
      </c>
      <c r="C381" s="386" t="s">
        <v>213</v>
      </c>
      <c r="D381" s="387">
        <v>59500</v>
      </c>
      <c r="E381" s="387">
        <v>0</v>
      </c>
      <c r="F381" s="387">
        <v>5385837</v>
      </c>
      <c r="G381" s="386" t="s">
        <v>242</v>
      </c>
      <c r="H381" s="386" t="s">
        <v>247</v>
      </c>
    </row>
    <row r="382" spans="1:8" s="117" customFormat="1" ht="12" customHeight="1" x14ac:dyDescent="0.3">
      <c r="A382" s="387">
        <v>75</v>
      </c>
      <c r="B382" s="386" t="s">
        <v>2285</v>
      </c>
      <c r="C382" s="386" t="s">
        <v>2187</v>
      </c>
      <c r="D382" s="387">
        <v>7800</v>
      </c>
      <c r="E382" s="387">
        <v>0</v>
      </c>
      <c r="F382" s="387">
        <v>5378037</v>
      </c>
      <c r="G382" s="386" t="s">
        <v>242</v>
      </c>
      <c r="H382" s="386" t="s">
        <v>247</v>
      </c>
    </row>
    <row r="383" spans="1:8" s="117" customFormat="1" ht="12" customHeight="1" x14ac:dyDescent="0.3">
      <c r="A383" s="387">
        <v>76</v>
      </c>
      <c r="B383" s="386" t="s">
        <v>2286</v>
      </c>
      <c r="C383" s="386" t="s">
        <v>2287</v>
      </c>
      <c r="D383" s="387">
        <v>225000</v>
      </c>
      <c r="E383" s="387">
        <v>0</v>
      </c>
      <c r="F383" s="387">
        <v>5153037</v>
      </c>
      <c r="G383" s="386" t="s">
        <v>242</v>
      </c>
      <c r="H383" s="386" t="s">
        <v>247</v>
      </c>
    </row>
    <row r="384" spans="1:8" s="117" customFormat="1" ht="12" customHeight="1" x14ac:dyDescent="0.3">
      <c r="A384" s="387">
        <v>77</v>
      </c>
      <c r="B384" s="386" t="s">
        <v>2288</v>
      </c>
      <c r="C384" s="386" t="s">
        <v>2195</v>
      </c>
      <c r="D384" s="387">
        <v>203070</v>
      </c>
      <c r="E384" s="387">
        <v>0</v>
      </c>
      <c r="F384" s="387">
        <v>4949967</v>
      </c>
      <c r="G384" s="386" t="s">
        <v>2289</v>
      </c>
      <c r="H384" s="386" t="s">
        <v>249</v>
      </c>
    </row>
    <row r="385" spans="1:8" s="117" customFormat="1" ht="12" customHeight="1" x14ac:dyDescent="0.3">
      <c r="A385" s="387">
        <v>78</v>
      </c>
      <c r="B385" s="386" t="s">
        <v>2288</v>
      </c>
      <c r="C385" s="386" t="s">
        <v>234</v>
      </c>
      <c r="D385" s="387">
        <v>6930</v>
      </c>
      <c r="E385" s="387">
        <v>0</v>
      </c>
      <c r="F385" s="387">
        <v>4943037</v>
      </c>
      <c r="G385" s="386" t="s">
        <v>2198</v>
      </c>
      <c r="H385" s="386" t="s">
        <v>249</v>
      </c>
    </row>
    <row r="386" spans="1:8" s="117" customFormat="1" ht="12" customHeight="1" x14ac:dyDescent="0.3">
      <c r="A386" s="387">
        <v>79</v>
      </c>
      <c r="B386" s="386" t="s">
        <v>2290</v>
      </c>
      <c r="C386" s="386" t="s">
        <v>2200</v>
      </c>
      <c r="D386" s="387">
        <v>203070</v>
      </c>
      <c r="E386" s="387">
        <v>0</v>
      </c>
      <c r="F386" s="387">
        <v>4739967</v>
      </c>
      <c r="G386" s="386" t="s">
        <v>2291</v>
      </c>
      <c r="H386" s="386" t="s">
        <v>249</v>
      </c>
    </row>
    <row r="387" spans="1:8" s="117" customFormat="1" ht="12" customHeight="1" x14ac:dyDescent="0.3">
      <c r="A387" s="387">
        <v>80</v>
      </c>
      <c r="B387" s="386" t="s">
        <v>2290</v>
      </c>
      <c r="C387" s="386" t="s">
        <v>234</v>
      </c>
      <c r="D387" s="387">
        <v>6930</v>
      </c>
      <c r="E387" s="387">
        <v>0</v>
      </c>
      <c r="F387" s="387">
        <v>4733037</v>
      </c>
      <c r="G387" s="386" t="s">
        <v>2202</v>
      </c>
      <c r="H387" s="386" t="s">
        <v>249</v>
      </c>
    </row>
    <row r="388" spans="1:8" s="117" customFormat="1" ht="12" customHeight="1" x14ac:dyDescent="0.3">
      <c r="A388" s="387">
        <v>81</v>
      </c>
      <c r="B388" s="386" t="s">
        <v>2290</v>
      </c>
      <c r="C388" s="386" t="s">
        <v>2210</v>
      </c>
      <c r="D388" s="387">
        <v>203070</v>
      </c>
      <c r="E388" s="387">
        <v>0</v>
      </c>
      <c r="F388" s="387">
        <v>4529967</v>
      </c>
      <c r="G388" s="386" t="s">
        <v>2292</v>
      </c>
      <c r="H388" s="386" t="s">
        <v>249</v>
      </c>
    </row>
    <row r="389" spans="1:8" s="117" customFormat="1" ht="12" customHeight="1" x14ac:dyDescent="0.3">
      <c r="A389" s="387">
        <v>82</v>
      </c>
      <c r="B389" s="386" t="s">
        <v>2293</v>
      </c>
      <c r="C389" s="386" t="s">
        <v>234</v>
      </c>
      <c r="D389" s="387">
        <v>6930</v>
      </c>
      <c r="E389" s="387">
        <v>0</v>
      </c>
      <c r="F389" s="387">
        <v>4523037</v>
      </c>
      <c r="G389" s="386" t="s">
        <v>2212</v>
      </c>
      <c r="H389" s="386" t="s">
        <v>249</v>
      </c>
    </row>
    <row r="390" spans="1:8" s="117" customFormat="1" ht="12" customHeight="1" x14ac:dyDescent="0.3">
      <c r="A390" s="387">
        <v>83</v>
      </c>
      <c r="B390" s="386" t="s">
        <v>2293</v>
      </c>
      <c r="C390" s="386" t="s">
        <v>2214</v>
      </c>
      <c r="D390" s="387">
        <v>232080</v>
      </c>
      <c r="E390" s="387">
        <v>0</v>
      </c>
      <c r="F390" s="387">
        <v>4290957</v>
      </c>
      <c r="G390" s="386" t="s">
        <v>2294</v>
      </c>
      <c r="H390" s="386" t="s">
        <v>249</v>
      </c>
    </row>
    <row r="391" spans="1:8" s="117" customFormat="1" ht="12" customHeight="1" x14ac:dyDescent="0.3">
      <c r="A391" s="387">
        <v>84</v>
      </c>
      <c r="B391" s="386" t="s">
        <v>2295</v>
      </c>
      <c r="C391" s="386" t="s">
        <v>234</v>
      </c>
      <c r="D391" s="387">
        <v>7920</v>
      </c>
      <c r="E391" s="387">
        <v>0</v>
      </c>
      <c r="F391" s="387">
        <v>4283037</v>
      </c>
      <c r="G391" s="386" t="s">
        <v>2217</v>
      </c>
      <c r="H391" s="386" t="s">
        <v>249</v>
      </c>
    </row>
    <row r="392" spans="1:8" s="117" customFormat="1" ht="12" customHeight="1" x14ac:dyDescent="0.3">
      <c r="A392" s="387">
        <v>85</v>
      </c>
      <c r="B392" s="386" t="s">
        <v>2296</v>
      </c>
      <c r="C392" s="386" t="s">
        <v>2218</v>
      </c>
      <c r="D392" s="387">
        <v>783270</v>
      </c>
      <c r="E392" s="387">
        <v>0</v>
      </c>
      <c r="F392" s="387">
        <v>3499767</v>
      </c>
      <c r="G392" s="386" t="s">
        <v>2297</v>
      </c>
      <c r="H392" s="386" t="s">
        <v>249</v>
      </c>
    </row>
    <row r="393" spans="1:8" s="117" customFormat="1" ht="12" customHeight="1" x14ac:dyDescent="0.3">
      <c r="A393" s="387">
        <v>86</v>
      </c>
      <c r="B393" s="386" t="s">
        <v>2296</v>
      </c>
      <c r="C393" s="386" t="s">
        <v>234</v>
      </c>
      <c r="D393" s="387">
        <v>26730</v>
      </c>
      <c r="E393" s="387">
        <v>0</v>
      </c>
      <c r="F393" s="387">
        <v>3473037</v>
      </c>
      <c r="G393" s="386" t="s">
        <v>2221</v>
      </c>
      <c r="H393" s="386" t="s">
        <v>249</v>
      </c>
    </row>
    <row r="394" spans="1:8" s="117" customFormat="1" ht="12" customHeight="1" x14ac:dyDescent="0.3">
      <c r="A394" s="387">
        <v>87</v>
      </c>
      <c r="B394" s="386" t="s">
        <v>2298</v>
      </c>
      <c r="C394" s="386" t="s">
        <v>2222</v>
      </c>
      <c r="D394" s="387">
        <v>232080</v>
      </c>
      <c r="E394" s="387">
        <v>0</v>
      </c>
      <c r="F394" s="387">
        <v>3240957</v>
      </c>
      <c r="G394" s="386" t="s">
        <v>2299</v>
      </c>
      <c r="H394" s="386" t="s">
        <v>249</v>
      </c>
    </row>
    <row r="395" spans="1:8" s="117" customFormat="1" ht="12" customHeight="1" x14ac:dyDescent="0.3">
      <c r="A395" s="387">
        <v>88</v>
      </c>
      <c r="B395" s="386" t="s">
        <v>2298</v>
      </c>
      <c r="C395" s="386" t="s">
        <v>234</v>
      </c>
      <c r="D395" s="387">
        <v>7920</v>
      </c>
      <c r="E395" s="387">
        <v>0</v>
      </c>
      <c r="F395" s="387">
        <v>3233037</v>
      </c>
      <c r="G395" s="386" t="s">
        <v>2251</v>
      </c>
      <c r="H395" s="386" t="s">
        <v>249</v>
      </c>
    </row>
    <row r="396" spans="1:8" s="117" customFormat="1" ht="12" customHeight="1" x14ac:dyDescent="0.3">
      <c r="A396" s="387">
        <v>89</v>
      </c>
      <c r="B396" s="386" t="s">
        <v>2300</v>
      </c>
      <c r="C396" s="386" t="s">
        <v>2241</v>
      </c>
      <c r="D396" s="387">
        <v>174060</v>
      </c>
      <c r="E396" s="387">
        <v>0</v>
      </c>
      <c r="F396" s="387">
        <v>3058977</v>
      </c>
      <c r="G396" s="386" t="s">
        <v>2301</v>
      </c>
      <c r="H396" s="386" t="s">
        <v>249</v>
      </c>
    </row>
    <row r="397" spans="1:8" s="117" customFormat="1" ht="12" customHeight="1" x14ac:dyDescent="0.3">
      <c r="A397" s="387">
        <v>90</v>
      </c>
      <c r="B397" s="386" t="s">
        <v>2302</v>
      </c>
      <c r="C397" s="386" t="s">
        <v>234</v>
      </c>
      <c r="D397" s="387">
        <v>5940</v>
      </c>
      <c r="E397" s="387">
        <v>0</v>
      </c>
      <c r="F397" s="387">
        <v>3053037</v>
      </c>
      <c r="G397" s="386" t="s">
        <v>2252</v>
      </c>
      <c r="H397" s="386" t="s">
        <v>249</v>
      </c>
    </row>
    <row r="398" spans="1:8" s="117" customFormat="1" ht="12" customHeight="1" x14ac:dyDescent="0.3">
      <c r="A398" s="387">
        <v>91</v>
      </c>
      <c r="B398" s="386" t="s">
        <v>2302</v>
      </c>
      <c r="C398" s="386" t="s">
        <v>2243</v>
      </c>
      <c r="D398" s="387">
        <v>261090</v>
      </c>
      <c r="E398" s="387">
        <v>0</v>
      </c>
      <c r="F398" s="387">
        <v>2791947</v>
      </c>
      <c r="G398" s="386" t="s">
        <v>2303</v>
      </c>
      <c r="H398" s="386" t="s">
        <v>249</v>
      </c>
    </row>
    <row r="399" spans="1:8" s="117" customFormat="1" ht="12" customHeight="1" x14ac:dyDescent="0.3">
      <c r="A399" s="387">
        <v>92</v>
      </c>
      <c r="B399" s="386" t="s">
        <v>2304</v>
      </c>
      <c r="C399" s="386" t="s">
        <v>234</v>
      </c>
      <c r="D399" s="387">
        <v>8910</v>
      </c>
      <c r="E399" s="387">
        <v>0</v>
      </c>
      <c r="F399" s="387">
        <v>2783037</v>
      </c>
      <c r="G399" s="386" t="s">
        <v>2254</v>
      </c>
      <c r="H399" s="386" t="s">
        <v>249</v>
      </c>
    </row>
    <row r="400" spans="1:8" s="117" customFormat="1" ht="12" customHeight="1" x14ac:dyDescent="0.3">
      <c r="A400" s="387">
        <v>93</v>
      </c>
      <c r="B400" s="386" t="s">
        <v>2304</v>
      </c>
      <c r="C400" s="386" t="s">
        <v>2245</v>
      </c>
      <c r="D400" s="387">
        <v>203070</v>
      </c>
      <c r="E400" s="387">
        <v>0</v>
      </c>
      <c r="F400" s="387">
        <v>2579967</v>
      </c>
      <c r="G400" s="386" t="s">
        <v>2305</v>
      </c>
      <c r="H400" s="386" t="s">
        <v>249</v>
      </c>
    </row>
    <row r="401" spans="1:8" s="117" customFormat="1" ht="12" customHeight="1" x14ac:dyDescent="0.3">
      <c r="A401" s="387">
        <v>94</v>
      </c>
      <c r="B401" s="386" t="s">
        <v>2304</v>
      </c>
      <c r="C401" s="386" t="s">
        <v>234</v>
      </c>
      <c r="D401" s="387">
        <v>6930</v>
      </c>
      <c r="E401" s="387">
        <v>0</v>
      </c>
      <c r="F401" s="387">
        <v>2573037</v>
      </c>
      <c r="G401" s="386" t="s">
        <v>2255</v>
      </c>
      <c r="H401" s="386" t="s">
        <v>249</v>
      </c>
    </row>
    <row r="402" spans="1:8" s="117" customFormat="1" ht="12" customHeight="1" x14ac:dyDescent="0.3">
      <c r="A402" s="387">
        <v>95</v>
      </c>
      <c r="B402" s="386" t="s">
        <v>2306</v>
      </c>
      <c r="C402" s="386" t="s">
        <v>2307</v>
      </c>
      <c r="D402" s="387">
        <v>26400</v>
      </c>
      <c r="E402" s="387">
        <v>0</v>
      </c>
      <c r="F402" s="387">
        <v>2546637</v>
      </c>
      <c r="G402" s="386" t="s">
        <v>2308</v>
      </c>
      <c r="H402" s="386" t="s">
        <v>249</v>
      </c>
    </row>
    <row r="403" spans="1:8" s="117" customFormat="1" ht="12" customHeight="1" x14ac:dyDescent="0.3">
      <c r="A403" s="387">
        <v>96</v>
      </c>
      <c r="B403" s="386" t="s">
        <v>2309</v>
      </c>
      <c r="C403" s="386" t="s">
        <v>2195</v>
      </c>
      <c r="D403" s="387">
        <v>145050</v>
      </c>
      <c r="E403" s="387">
        <v>0</v>
      </c>
      <c r="F403" s="387">
        <v>2401587</v>
      </c>
      <c r="G403" s="386" t="s">
        <v>2310</v>
      </c>
      <c r="H403" s="386" t="s">
        <v>249</v>
      </c>
    </row>
    <row r="404" spans="1:8" s="117" customFormat="1" ht="12" customHeight="1" x14ac:dyDescent="0.3">
      <c r="A404" s="387">
        <v>97</v>
      </c>
      <c r="B404" s="386" t="s">
        <v>2309</v>
      </c>
      <c r="C404" s="386" t="s">
        <v>2200</v>
      </c>
      <c r="D404" s="387">
        <v>174060</v>
      </c>
      <c r="E404" s="387">
        <v>0</v>
      </c>
      <c r="F404" s="387">
        <v>2227527</v>
      </c>
      <c r="G404" s="386" t="s">
        <v>2311</v>
      </c>
      <c r="H404" s="386" t="s">
        <v>249</v>
      </c>
    </row>
    <row r="405" spans="1:8" s="117" customFormat="1" ht="12" customHeight="1" x14ac:dyDescent="0.3">
      <c r="A405" s="387">
        <v>98</v>
      </c>
      <c r="B405" s="386" t="s">
        <v>2309</v>
      </c>
      <c r="C405" s="386" t="s">
        <v>2210</v>
      </c>
      <c r="D405" s="387">
        <v>377130</v>
      </c>
      <c r="E405" s="387">
        <v>0</v>
      </c>
      <c r="F405" s="387">
        <v>1850397</v>
      </c>
      <c r="G405" s="386" t="s">
        <v>2312</v>
      </c>
      <c r="H405" s="386" t="s">
        <v>249</v>
      </c>
    </row>
    <row r="406" spans="1:8" s="117" customFormat="1" ht="12" customHeight="1" x14ac:dyDescent="0.3">
      <c r="A406" s="387">
        <v>99</v>
      </c>
      <c r="B406" s="386" t="s">
        <v>2309</v>
      </c>
      <c r="C406" s="386" t="s">
        <v>2214</v>
      </c>
      <c r="D406" s="387">
        <v>203070</v>
      </c>
      <c r="E406" s="387">
        <v>0</v>
      </c>
      <c r="F406" s="387">
        <v>1647327</v>
      </c>
      <c r="G406" s="386" t="s">
        <v>2313</v>
      </c>
      <c r="H406" s="386" t="s">
        <v>249</v>
      </c>
    </row>
    <row r="407" spans="1:8" s="117" customFormat="1" ht="12" customHeight="1" x14ac:dyDescent="0.3">
      <c r="A407" s="387">
        <v>100</v>
      </c>
      <c r="B407" s="386" t="s">
        <v>2314</v>
      </c>
      <c r="C407" s="386" t="s">
        <v>2218</v>
      </c>
      <c r="D407" s="387">
        <v>725250</v>
      </c>
      <c r="E407" s="387">
        <v>0</v>
      </c>
      <c r="F407" s="387">
        <v>922077</v>
      </c>
      <c r="G407" s="386" t="s">
        <v>2315</v>
      </c>
      <c r="H407" s="386" t="s">
        <v>249</v>
      </c>
    </row>
    <row r="408" spans="1:8" s="117" customFormat="1" ht="12" customHeight="1" x14ac:dyDescent="0.3">
      <c r="A408" s="387">
        <v>101</v>
      </c>
      <c r="B408" s="386" t="s">
        <v>2316</v>
      </c>
      <c r="C408" s="386" t="s">
        <v>2222</v>
      </c>
      <c r="D408" s="387">
        <v>261090</v>
      </c>
      <c r="E408" s="387">
        <v>0</v>
      </c>
      <c r="F408" s="387">
        <v>660987</v>
      </c>
      <c r="G408" s="386" t="s">
        <v>2317</v>
      </c>
      <c r="H408" s="386" t="s">
        <v>249</v>
      </c>
    </row>
    <row r="409" spans="1:8" s="117" customFormat="1" ht="12" customHeight="1" x14ac:dyDescent="0.3">
      <c r="A409" s="387">
        <v>102</v>
      </c>
      <c r="B409" s="386" t="s">
        <v>2318</v>
      </c>
      <c r="C409" s="386" t="s">
        <v>2241</v>
      </c>
      <c r="D409" s="387">
        <v>87030</v>
      </c>
      <c r="E409" s="387">
        <v>0</v>
      </c>
      <c r="F409" s="387">
        <v>573957</v>
      </c>
      <c r="G409" s="386" t="s">
        <v>2319</v>
      </c>
      <c r="H409" s="386" t="s">
        <v>249</v>
      </c>
    </row>
    <row r="410" spans="1:8" s="117" customFormat="1" ht="12" customHeight="1" x14ac:dyDescent="0.3">
      <c r="A410" s="387">
        <v>103</v>
      </c>
      <c r="B410" s="386" t="s">
        <v>2318</v>
      </c>
      <c r="C410" s="386" t="s">
        <v>2243</v>
      </c>
      <c r="D410" s="387">
        <v>203070</v>
      </c>
      <c r="E410" s="387">
        <v>0</v>
      </c>
      <c r="F410" s="387">
        <v>370887</v>
      </c>
      <c r="G410" s="386" t="s">
        <v>2320</v>
      </c>
      <c r="H410" s="386" t="s">
        <v>249</v>
      </c>
    </row>
    <row r="411" spans="1:8" s="117" customFormat="1" ht="12" customHeight="1" x14ac:dyDescent="0.3">
      <c r="A411" s="387">
        <v>104</v>
      </c>
      <c r="B411" s="386" t="s">
        <v>2321</v>
      </c>
      <c r="C411" s="386" t="s">
        <v>2245</v>
      </c>
      <c r="D411" s="387">
        <v>15000</v>
      </c>
      <c r="E411" s="387">
        <v>0</v>
      </c>
      <c r="F411" s="387">
        <v>355887</v>
      </c>
      <c r="G411" s="386" t="s">
        <v>2322</v>
      </c>
      <c r="H411" s="386" t="s">
        <v>249</v>
      </c>
    </row>
    <row r="412" spans="1:8" s="117" customFormat="1" ht="12" customHeight="1" x14ac:dyDescent="0.3">
      <c r="A412" s="387">
        <v>105</v>
      </c>
      <c r="B412" s="386" t="s">
        <v>2321</v>
      </c>
      <c r="C412" s="386" t="s">
        <v>234</v>
      </c>
      <c r="D412" s="387">
        <v>4950</v>
      </c>
      <c r="E412" s="387">
        <v>0</v>
      </c>
      <c r="F412" s="387">
        <v>350937</v>
      </c>
      <c r="G412" s="386" t="s">
        <v>2198</v>
      </c>
      <c r="H412" s="386" t="s">
        <v>249</v>
      </c>
    </row>
    <row r="413" spans="1:8" s="117" customFormat="1" ht="12" customHeight="1" x14ac:dyDescent="0.3">
      <c r="A413" s="387">
        <v>106</v>
      </c>
      <c r="B413" s="386" t="s">
        <v>2321</v>
      </c>
      <c r="C413" s="386" t="s">
        <v>234</v>
      </c>
      <c r="D413" s="387">
        <v>5940</v>
      </c>
      <c r="E413" s="387">
        <v>0</v>
      </c>
      <c r="F413" s="387">
        <v>344997</v>
      </c>
      <c r="G413" s="386" t="s">
        <v>2202</v>
      </c>
      <c r="H413" s="386" t="s">
        <v>249</v>
      </c>
    </row>
    <row r="414" spans="1:8" s="117" customFormat="1" ht="12" customHeight="1" x14ac:dyDescent="0.3">
      <c r="A414" s="387">
        <v>107</v>
      </c>
      <c r="B414" s="386" t="s">
        <v>2323</v>
      </c>
      <c r="C414" s="386" t="s">
        <v>234</v>
      </c>
      <c r="D414" s="387">
        <v>12870</v>
      </c>
      <c r="E414" s="387">
        <v>0</v>
      </c>
      <c r="F414" s="387">
        <v>332127</v>
      </c>
      <c r="G414" s="386" t="s">
        <v>2212</v>
      </c>
      <c r="H414" s="386" t="s">
        <v>249</v>
      </c>
    </row>
    <row r="415" spans="1:8" s="117" customFormat="1" ht="12" customHeight="1" x14ac:dyDescent="0.3">
      <c r="A415" s="387">
        <v>108</v>
      </c>
      <c r="B415" s="386" t="s">
        <v>2323</v>
      </c>
      <c r="C415" s="386" t="s">
        <v>234</v>
      </c>
      <c r="D415" s="387">
        <v>6930</v>
      </c>
      <c r="E415" s="387">
        <v>0</v>
      </c>
      <c r="F415" s="387">
        <v>325197</v>
      </c>
      <c r="G415" s="386" t="s">
        <v>2217</v>
      </c>
      <c r="H415" s="386" t="s">
        <v>249</v>
      </c>
    </row>
    <row r="416" spans="1:8" s="117" customFormat="1" ht="12" customHeight="1" x14ac:dyDescent="0.3">
      <c r="A416" s="387">
        <v>109</v>
      </c>
      <c r="B416" s="386" t="s">
        <v>2324</v>
      </c>
      <c r="C416" s="386" t="s">
        <v>234</v>
      </c>
      <c r="D416" s="387">
        <v>24750</v>
      </c>
      <c r="E416" s="387">
        <v>0</v>
      </c>
      <c r="F416" s="387">
        <v>300447</v>
      </c>
      <c r="G416" s="386" t="s">
        <v>2221</v>
      </c>
      <c r="H416" s="386" t="s">
        <v>249</v>
      </c>
    </row>
    <row r="417" spans="1:8" s="117" customFormat="1" ht="12" customHeight="1" x14ac:dyDescent="0.3">
      <c r="A417" s="387">
        <v>110</v>
      </c>
      <c r="B417" s="386" t="s">
        <v>2324</v>
      </c>
      <c r="C417" s="386" t="s">
        <v>234</v>
      </c>
      <c r="D417" s="387">
        <v>8910</v>
      </c>
      <c r="E417" s="387">
        <v>0</v>
      </c>
      <c r="F417" s="387">
        <v>291537</v>
      </c>
      <c r="G417" s="386" t="s">
        <v>2251</v>
      </c>
      <c r="H417" s="386" t="s">
        <v>249</v>
      </c>
    </row>
    <row r="418" spans="1:8" s="117" customFormat="1" ht="12" customHeight="1" x14ac:dyDescent="0.3">
      <c r="A418" s="387">
        <v>111</v>
      </c>
      <c r="B418" s="386" t="s">
        <v>2325</v>
      </c>
      <c r="C418" s="386" t="s">
        <v>234</v>
      </c>
      <c r="D418" s="387">
        <v>2970</v>
      </c>
      <c r="E418" s="387">
        <v>0</v>
      </c>
      <c r="F418" s="387">
        <v>288567</v>
      </c>
      <c r="G418" s="386" t="s">
        <v>2252</v>
      </c>
      <c r="H418" s="386" t="s">
        <v>249</v>
      </c>
    </row>
    <row r="419" spans="1:8" s="117" customFormat="1" ht="12" customHeight="1" x14ac:dyDescent="0.3">
      <c r="A419" s="387">
        <v>112</v>
      </c>
      <c r="B419" s="386" t="s">
        <v>2325</v>
      </c>
      <c r="C419" s="386" t="s">
        <v>234</v>
      </c>
      <c r="D419" s="387">
        <v>6930</v>
      </c>
      <c r="E419" s="387">
        <v>0</v>
      </c>
      <c r="F419" s="387">
        <v>281637</v>
      </c>
      <c r="G419" s="386" t="s">
        <v>2254</v>
      </c>
      <c r="H419" s="386" t="s">
        <v>249</v>
      </c>
    </row>
    <row r="420" spans="1:8" s="117" customFormat="1" ht="12" customHeight="1" x14ac:dyDescent="0.3">
      <c r="A420" s="387">
        <v>113</v>
      </c>
      <c r="B420" s="386" t="s">
        <v>2326</v>
      </c>
      <c r="C420" s="386" t="s">
        <v>238</v>
      </c>
      <c r="D420" s="387">
        <v>0</v>
      </c>
      <c r="E420" s="387">
        <v>12135000</v>
      </c>
      <c r="F420" s="387">
        <v>12416637</v>
      </c>
      <c r="G420" s="386" t="s">
        <v>242</v>
      </c>
      <c r="H420" s="386" t="s">
        <v>245</v>
      </c>
    </row>
    <row r="421" spans="1:8" s="117" customFormat="1" ht="12" customHeight="1" x14ac:dyDescent="0.3">
      <c r="A421" s="387">
        <v>114</v>
      </c>
      <c r="B421" s="386" t="s">
        <v>2327</v>
      </c>
      <c r="C421" s="386" t="s">
        <v>2195</v>
      </c>
      <c r="D421" s="387">
        <v>261090</v>
      </c>
      <c r="E421" s="387">
        <v>0</v>
      </c>
      <c r="F421" s="387">
        <v>12155547</v>
      </c>
      <c r="G421" s="386" t="s">
        <v>2328</v>
      </c>
      <c r="H421" s="386" t="s">
        <v>249</v>
      </c>
    </row>
    <row r="422" spans="1:8" s="117" customFormat="1" ht="12" customHeight="1" x14ac:dyDescent="0.3">
      <c r="A422" s="387">
        <v>115</v>
      </c>
      <c r="B422" s="386" t="s">
        <v>2327</v>
      </c>
      <c r="C422" s="386" t="s">
        <v>2200</v>
      </c>
      <c r="D422" s="387">
        <v>203070</v>
      </c>
      <c r="E422" s="387">
        <v>0</v>
      </c>
      <c r="F422" s="387">
        <v>11952477</v>
      </c>
      <c r="G422" s="386" t="s">
        <v>2329</v>
      </c>
      <c r="H422" s="386" t="s">
        <v>249</v>
      </c>
    </row>
    <row r="423" spans="1:8" s="117" customFormat="1" ht="12" customHeight="1" x14ac:dyDescent="0.3">
      <c r="A423" s="387">
        <v>116</v>
      </c>
      <c r="B423" s="386" t="s">
        <v>2327</v>
      </c>
      <c r="C423" s="386" t="s">
        <v>2210</v>
      </c>
      <c r="D423" s="387">
        <v>377130</v>
      </c>
      <c r="E423" s="387">
        <v>0</v>
      </c>
      <c r="F423" s="387">
        <v>11575347</v>
      </c>
      <c r="G423" s="386" t="s">
        <v>2330</v>
      </c>
      <c r="H423" s="386" t="s">
        <v>249</v>
      </c>
    </row>
    <row r="424" spans="1:8" s="117" customFormat="1" ht="12" customHeight="1" x14ac:dyDescent="0.3">
      <c r="A424" s="387">
        <v>117</v>
      </c>
      <c r="B424" s="386" t="s">
        <v>2327</v>
      </c>
      <c r="C424" s="386" t="s">
        <v>2214</v>
      </c>
      <c r="D424" s="387">
        <v>116040</v>
      </c>
      <c r="E424" s="387">
        <v>0</v>
      </c>
      <c r="F424" s="387">
        <v>11459307</v>
      </c>
      <c r="G424" s="386" t="s">
        <v>2331</v>
      </c>
      <c r="H424" s="386" t="s">
        <v>249</v>
      </c>
    </row>
    <row r="425" spans="1:8" s="117" customFormat="1" ht="12" customHeight="1" x14ac:dyDescent="0.3">
      <c r="A425" s="387">
        <v>118</v>
      </c>
      <c r="B425" s="386" t="s">
        <v>2332</v>
      </c>
      <c r="C425" s="386" t="s">
        <v>2218</v>
      </c>
      <c r="D425" s="387">
        <v>522180</v>
      </c>
      <c r="E425" s="387">
        <v>0</v>
      </c>
      <c r="F425" s="387">
        <v>10937127</v>
      </c>
      <c r="G425" s="386" t="s">
        <v>2333</v>
      </c>
      <c r="H425" s="386" t="s">
        <v>249</v>
      </c>
    </row>
    <row r="426" spans="1:8" s="117" customFormat="1" ht="12" customHeight="1" x14ac:dyDescent="0.3">
      <c r="A426" s="387">
        <v>119</v>
      </c>
      <c r="B426" s="386" t="s">
        <v>2332</v>
      </c>
      <c r="C426" s="386" t="s">
        <v>2222</v>
      </c>
      <c r="D426" s="387">
        <v>58020</v>
      </c>
      <c r="E426" s="387">
        <v>0</v>
      </c>
      <c r="F426" s="387">
        <v>10879107</v>
      </c>
      <c r="G426" s="386" t="s">
        <v>2334</v>
      </c>
      <c r="H426" s="386" t="s">
        <v>249</v>
      </c>
    </row>
    <row r="427" spans="1:8" s="117" customFormat="1" ht="12" customHeight="1" x14ac:dyDescent="0.3">
      <c r="A427" s="387">
        <v>120</v>
      </c>
      <c r="B427" s="386" t="s">
        <v>2335</v>
      </c>
      <c r="C427" s="386" t="s">
        <v>2241</v>
      </c>
      <c r="D427" s="387">
        <v>203070</v>
      </c>
      <c r="E427" s="387">
        <v>0</v>
      </c>
      <c r="F427" s="387">
        <v>10676037</v>
      </c>
      <c r="G427" s="386" t="s">
        <v>2336</v>
      </c>
      <c r="H427" s="386" t="s">
        <v>249</v>
      </c>
    </row>
    <row r="428" spans="1:8" s="117" customFormat="1" ht="12" customHeight="1" x14ac:dyDescent="0.3">
      <c r="A428" s="387">
        <v>121</v>
      </c>
      <c r="B428" s="386" t="s">
        <v>2335</v>
      </c>
      <c r="C428" s="386" t="s">
        <v>2243</v>
      </c>
      <c r="D428" s="387">
        <v>203070</v>
      </c>
      <c r="E428" s="387">
        <v>0</v>
      </c>
      <c r="F428" s="387">
        <v>10472967</v>
      </c>
      <c r="G428" s="386" t="s">
        <v>2337</v>
      </c>
      <c r="H428" s="386" t="s">
        <v>249</v>
      </c>
    </row>
    <row r="429" spans="1:8" s="117" customFormat="1" ht="12" customHeight="1" x14ac:dyDescent="0.3">
      <c r="A429" s="387">
        <v>122</v>
      </c>
      <c r="B429" s="386" t="s">
        <v>2338</v>
      </c>
      <c r="C429" s="386" t="s">
        <v>2245</v>
      </c>
      <c r="D429" s="387">
        <v>87030</v>
      </c>
      <c r="E429" s="387">
        <v>0</v>
      </c>
      <c r="F429" s="387">
        <v>10385937</v>
      </c>
      <c r="G429" s="386" t="s">
        <v>2339</v>
      </c>
      <c r="H429" s="386" t="s">
        <v>249</v>
      </c>
    </row>
    <row r="430" spans="1:8" s="117" customFormat="1" ht="12" customHeight="1" x14ac:dyDescent="0.3">
      <c r="A430" s="387">
        <v>123</v>
      </c>
      <c r="B430" s="386" t="s">
        <v>2338</v>
      </c>
      <c r="C430" s="386" t="s">
        <v>234</v>
      </c>
      <c r="D430" s="387">
        <v>8910</v>
      </c>
      <c r="E430" s="387">
        <v>0</v>
      </c>
      <c r="F430" s="387">
        <v>10377027</v>
      </c>
      <c r="G430" s="386" t="s">
        <v>2198</v>
      </c>
      <c r="H430" s="386" t="s">
        <v>249</v>
      </c>
    </row>
    <row r="431" spans="1:8" s="117" customFormat="1" ht="12" customHeight="1" x14ac:dyDescent="0.3">
      <c r="A431" s="387">
        <v>124</v>
      </c>
      <c r="B431" s="386" t="s">
        <v>2340</v>
      </c>
      <c r="C431" s="386" t="s">
        <v>234</v>
      </c>
      <c r="D431" s="387">
        <v>6930</v>
      </c>
      <c r="E431" s="387">
        <v>0</v>
      </c>
      <c r="F431" s="387">
        <v>10370097</v>
      </c>
      <c r="G431" s="386" t="s">
        <v>2202</v>
      </c>
      <c r="H431" s="386" t="s">
        <v>249</v>
      </c>
    </row>
    <row r="432" spans="1:8" s="117" customFormat="1" ht="12" customHeight="1" x14ac:dyDescent="0.3">
      <c r="A432" s="387">
        <v>125</v>
      </c>
      <c r="B432" s="386" t="s">
        <v>2340</v>
      </c>
      <c r="C432" s="386" t="s">
        <v>234</v>
      </c>
      <c r="D432" s="387">
        <v>12870</v>
      </c>
      <c r="E432" s="387">
        <v>0</v>
      </c>
      <c r="F432" s="387">
        <v>10357227</v>
      </c>
      <c r="G432" s="386" t="s">
        <v>2212</v>
      </c>
      <c r="H432" s="386" t="s">
        <v>249</v>
      </c>
    </row>
    <row r="433" spans="1:8" s="117" customFormat="1" ht="12" customHeight="1" x14ac:dyDescent="0.3">
      <c r="A433" s="387">
        <v>126</v>
      </c>
      <c r="B433" s="386" t="s">
        <v>2341</v>
      </c>
      <c r="C433" s="386" t="s">
        <v>234</v>
      </c>
      <c r="D433" s="387">
        <v>3960</v>
      </c>
      <c r="E433" s="387">
        <v>0</v>
      </c>
      <c r="F433" s="387">
        <v>10353267</v>
      </c>
      <c r="G433" s="386" t="s">
        <v>2217</v>
      </c>
      <c r="H433" s="386" t="s">
        <v>249</v>
      </c>
    </row>
    <row r="434" spans="1:8" s="117" customFormat="1" ht="12" customHeight="1" x14ac:dyDescent="0.3">
      <c r="A434" s="387">
        <v>127</v>
      </c>
      <c r="B434" s="386" t="s">
        <v>2341</v>
      </c>
      <c r="C434" s="386" t="s">
        <v>234</v>
      </c>
      <c r="D434" s="387">
        <v>17820</v>
      </c>
      <c r="E434" s="387">
        <v>0</v>
      </c>
      <c r="F434" s="387">
        <v>10335447</v>
      </c>
      <c r="G434" s="386" t="s">
        <v>2221</v>
      </c>
      <c r="H434" s="386" t="s">
        <v>249</v>
      </c>
    </row>
    <row r="435" spans="1:8" s="117" customFormat="1" ht="12" customHeight="1" x14ac:dyDescent="0.3">
      <c r="A435" s="387">
        <v>128</v>
      </c>
      <c r="B435" s="386" t="s">
        <v>2342</v>
      </c>
      <c r="C435" s="386" t="s">
        <v>234</v>
      </c>
      <c r="D435" s="387">
        <v>1980</v>
      </c>
      <c r="E435" s="387">
        <v>0</v>
      </c>
      <c r="F435" s="387">
        <v>10333467</v>
      </c>
      <c r="G435" s="386" t="s">
        <v>2251</v>
      </c>
      <c r="H435" s="386" t="s">
        <v>249</v>
      </c>
    </row>
    <row r="436" spans="1:8" s="117" customFormat="1" ht="12" customHeight="1" x14ac:dyDescent="0.3">
      <c r="A436" s="387">
        <v>129</v>
      </c>
      <c r="B436" s="386" t="s">
        <v>2342</v>
      </c>
      <c r="C436" s="386" t="s">
        <v>234</v>
      </c>
      <c r="D436" s="387">
        <v>6930</v>
      </c>
      <c r="E436" s="387">
        <v>0</v>
      </c>
      <c r="F436" s="387">
        <v>10326537</v>
      </c>
      <c r="G436" s="386" t="s">
        <v>2252</v>
      </c>
      <c r="H436" s="386" t="s">
        <v>249</v>
      </c>
    </row>
    <row r="437" spans="1:8" s="117" customFormat="1" ht="12" customHeight="1" x14ac:dyDescent="0.3">
      <c r="A437" s="387">
        <v>130</v>
      </c>
      <c r="B437" s="386" t="s">
        <v>2343</v>
      </c>
      <c r="C437" s="386" t="s">
        <v>234</v>
      </c>
      <c r="D437" s="387">
        <v>6930</v>
      </c>
      <c r="E437" s="387">
        <v>0</v>
      </c>
      <c r="F437" s="387">
        <v>10319607</v>
      </c>
      <c r="G437" s="386" t="s">
        <v>2254</v>
      </c>
      <c r="H437" s="386" t="s">
        <v>249</v>
      </c>
    </row>
    <row r="438" spans="1:8" s="117" customFormat="1" ht="12" customHeight="1" x14ac:dyDescent="0.3">
      <c r="A438" s="387">
        <v>131</v>
      </c>
      <c r="B438" s="386" t="s">
        <v>2343</v>
      </c>
      <c r="C438" s="386" t="s">
        <v>234</v>
      </c>
      <c r="D438" s="387">
        <v>2970</v>
      </c>
      <c r="E438" s="387">
        <v>0</v>
      </c>
      <c r="F438" s="387">
        <v>10316637</v>
      </c>
      <c r="G438" s="386" t="s">
        <v>2255</v>
      </c>
      <c r="H438" s="386" t="s">
        <v>249</v>
      </c>
    </row>
    <row r="439" spans="1:8" s="117" customFormat="1" ht="12" customHeight="1" x14ac:dyDescent="0.3">
      <c r="A439" s="387">
        <v>132</v>
      </c>
      <c r="B439" s="386" t="s">
        <v>2344</v>
      </c>
      <c r="C439" s="386" t="s">
        <v>2345</v>
      </c>
      <c r="D439" s="387">
        <v>715000</v>
      </c>
      <c r="E439" s="387">
        <v>0</v>
      </c>
      <c r="F439" s="387">
        <v>9601637</v>
      </c>
      <c r="G439" s="386" t="s">
        <v>2346</v>
      </c>
      <c r="H439" s="386" t="s">
        <v>249</v>
      </c>
    </row>
    <row r="440" spans="1:8" s="117" customFormat="1" ht="12" customHeight="1" x14ac:dyDescent="0.3">
      <c r="A440" s="387">
        <v>133</v>
      </c>
      <c r="B440" s="386" t="s">
        <v>2347</v>
      </c>
      <c r="C440" s="386" t="s">
        <v>2348</v>
      </c>
      <c r="D440" s="387">
        <v>233600</v>
      </c>
      <c r="E440" s="387">
        <v>0</v>
      </c>
      <c r="F440" s="387">
        <v>9368037</v>
      </c>
      <c r="G440" s="386" t="s">
        <v>242</v>
      </c>
      <c r="H440" s="386" t="s">
        <v>247</v>
      </c>
    </row>
    <row r="441" spans="1:8" s="117" customFormat="1" ht="12" customHeight="1" x14ac:dyDescent="0.3">
      <c r="A441" s="387">
        <v>134</v>
      </c>
      <c r="B441" s="386" t="s">
        <v>2349</v>
      </c>
      <c r="C441" s="386" t="s">
        <v>2348</v>
      </c>
      <c r="D441" s="387">
        <v>134400</v>
      </c>
      <c r="E441" s="387">
        <v>0</v>
      </c>
      <c r="F441" s="387">
        <v>9233637</v>
      </c>
      <c r="G441" s="386" t="s">
        <v>242</v>
      </c>
      <c r="H441" s="386" t="s">
        <v>247</v>
      </c>
    </row>
    <row r="442" spans="1:8" s="117" customFormat="1" ht="12" customHeight="1" x14ac:dyDescent="0.3">
      <c r="A442" s="387">
        <v>135</v>
      </c>
      <c r="B442" s="386" t="s">
        <v>2350</v>
      </c>
      <c r="C442" s="386" t="s">
        <v>2230</v>
      </c>
      <c r="D442" s="387">
        <v>16000</v>
      </c>
      <c r="E442" s="387">
        <v>0</v>
      </c>
      <c r="F442" s="387">
        <v>9217637</v>
      </c>
      <c r="G442" s="386" t="s">
        <v>2351</v>
      </c>
      <c r="H442" s="386" t="s">
        <v>249</v>
      </c>
    </row>
    <row r="443" spans="1:8" s="117" customFormat="1" ht="12" customHeight="1" x14ac:dyDescent="0.3">
      <c r="A443" s="387">
        <v>136</v>
      </c>
      <c r="B443" s="386" t="s">
        <v>2352</v>
      </c>
      <c r="C443" s="386" t="s">
        <v>2195</v>
      </c>
      <c r="D443" s="387">
        <v>232080</v>
      </c>
      <c r="E443" s="387">
        <v>0</v>
      </c>
      <c r="F443" s="387">
        <v>8985557</v>
      </c>
      <c r="G443" s="386" t="s">
        <v>2353</v>
      </c>
      <c r="H443" s="386" t="s">
        <v>249</v>
      </c>
    </row>
    <row r="444" spans="1:8" s="117" customFormat="1" ht="12" customHeight="1" x14ac:dyDescent="0.3">
      <c r="A444" s="387">
        <v>137</v>
      </c>
      <c r="B444" s="386" t="s">
        <v>2352</v>
      </c>
      <c r="C444" s="386" t="s">
        <v>2200</v>
      </c>
      <c r="D444" s="387">
        <v>203070</v>
      </c>
      <c r="E444" s="387">
        <v>0</v>
      </c>
      <c r="F444" s="387">
        <v>8782487</v>
      </c>
      <c r="G444" s="386" t="s">
        <v>2354</v>
      </c>
      <c r="H444" s="386" t="s">
        <v>249</v>
      </c>
    </row>
    <row r="445" spans="1:8" s="117" customFormat="1" ht="12" customHeight="1" x14ac:dyDescent="0.3">
      <c r="A445" s="387">
        <v>138</v>
      </c>
      <c r="B445" s="386" t="s">
        <v>2352</v>
      </c>
      <c r="C445" s="386" t="s">
        <v>2210</v>
      </c>
      <c r="D445" s="387">
        <v>319110</v>
      </c>
      <c r="E445" s="387">
        <v>0</v>
      </c>
      <c r="F445" s="387">
        <v>8463377</v>
      </c>
      <c r="G445" s="386" t="s">
        <v>2355</v>
      </c>
      <c r="H445" s="386" t="s">
        <v>249</v>
      </c>
    </row>
    <row r="446" spans="1:8" s="117" customFormat="1" ht="12" customHeight="1" x14ac:dyDescent="0.3">
      <c r="A446" s="387">
        <v>139</v>
      </c>
      <c r="B446" s="386" t="s">
        <v>2352</v>
      </c>
      <c r="C446" s="386" t="s">
        <v>2214</v>
      </c>
      <c r="D446" s="387">
        <v>232080</v>
      </c>
      <c r="E446" s="387">
        <v>0</v>
      </c>
      <c r="F446" s="387">
        <v>8231297</v>
      </c>
      <c r="G446" s="386" t="s">
        <v>2356</v>
      </c>
      <c r="H446" s="386" t="s">
        <v>249</v>
      </c>
    </row>
    <row r="447" spans="1:8" s="117" customFormat="1" ht="12" customHeight="1" x14ac:dyDescent="0.3">
      <c r="A447" s="387">
        <v>140</v>
      </c>
      <c r="B447" s="386" t="s">
        <v>2357</v>
      </c>
      <c r="C447" s="386" t="s">
        <v>2218</v>
      </c>
      <c r="D447" s="387">
        <v>232080</v>
      </c>
      <c r="E447" s="387">
        <v>0</v>
      </c>
      <c r="F447" s="387">
        <v>7999217</v>
      </c>
      <c r="G447" s="386" t="s">
        <v>2358</v>
      </c>
      <c r="H447" s="386" t="s">
        <v>249</v>
      </c>
    </row>
    <row r="448" spans="1:8" s="117" customFormat="1" ht="12" customHeight="1" x14ac:dyDescent="0.3">
      <c r="A448" s="387">
        <v>141</v>
      </c>
      <c r="B448" s="386" t="s">
        <v>2359</v>
      </c>
      <c r="C448" s="386" t="s">
        <v>2222</v>
      </c>
      <c r="D448" s="387">
        <v>58020</v>
      </c>
      <c r="E448" s="387">
        <v>0</v>
      </c>
      <c r="F448" s="387">
        <v>7941197</v>
      </c>
      <c r="G448" s="386" t="s">
        <v>2360</v>
      </c>
      <c r="H448" s="386" t="s">
        <v>249</v>
      </c>
    </row>
    <row r="449" spans="1:8" s="117" customFormat="1" ht="12" customHeight="1" x14ac:dyDescent="0.3">
      <c r="A449" s="387">
        <v>142</v>
      </c>
      <c r="B449" s="386" t="s">
        <v>2359</v>
      </c>
      <c r="C449" s="386" t="s">
        <v>2241</v>
      </c>
      <c r="D449" s="387">
        <v>232080</v>
      </c>
      <c r="E449" s="387">
        <v>0</v>
      </c>
      <c r="F449" s="387">
        <v>7709117</v>
      </c>
      <c r="G449" s="386" t="s">
        <v>2361</v>
      </c>
      <c r="H449" s="386" t="s">
        <v>249</v>
      </c>
    </row>
    <row r="450" spans="1:8" s="117" customFormat="1" ht="12" customHeight="1" x14ac:dyDescent="0.3">
      <c r="A450" s="387">
        <v>143</v>
      </c>
      <c r="B450" s="386" t="s">
        <v>2362</v>
      </c>
      <c r="C450" s="386" t="s">
        <v>2243</v>
      </c>
      <c r="D450" s="387">
        <v>116040</v>
      </c>
      <c r="E450" s="387">
        <v>0</v>
      </c>
      <c r="F450" s="387">
        <v>7593077</v>
      </c>
      <c r="G450" s="386" t="s">
        <v>2363</v>
      </c>
      <c r="H450" s="386" t="s">
        <v>249</v>
      </c>
    </row>
    <row r="451" spans="1:8" s="117" customFormat="1" ht="12" customHeight="1" x14ac:dyDescent="0.3">
      <c r="A451" s="387">
        <v>144</v>
      </c>
      <c r="B451" s="386" t="s">
        <v>2362</v>
      </c>
      <c r="C451" s="386" t="s">
        <v>2245</v>
      </c>
      <c r="D451" s="387">
        <v>58020</v>
      </c>
      <c r="E451" s="387">
        <v>0</v>
      </c>
      <c r="F451" s="387">
        <v>7535057</v>
      </c>
      <c r="G451" s="386" t="s">
        <v>2364</v>
      </c>
      <c r="H451" s="386" t="s">
        <v>249</v>
      </c>
    </row>
    <row r="452" spans="1:8" s="117" customFormat="1" ht="12" customHeight="1" x14ac:dyDescent="0.3">
      <c r="A452" s="387">
        <v>145</v>
      </c>
      <c r="B452" s="386" t="s">
        <v>2362</v>
      </c>
      <c r="C452" s="386" t="s">
        <v>234</v>
      </c>
      <c r="D452" s="387">
        <v>7920</v>
      </c>
      <c r="E452" s="387">
        <v>0</v>
      </c>
      <c r="F452" s="387">
        <v>7527137</v>
      </c>
      <c r="G452" s="386" t="s">
        <v>2198</v>
      </c>
      <c r="H452" s="386" t="s">
        <v>249</v>
      </c>
    </row>
    <row r="453" spans="1:8" s="117" customFormat="1" ht="12" customHeight="1" x14ac:dyDescent="0.3">
      <c r="A453" s="387">
        <v>146</v>
      </c>
      <c r="B453" s="386" t="s">
        <v>2365</v>
      </c>
      <c r="C453" s="386" t="s">
        <v>234</v>
      </c>
      <c r="D453" s="387">
        <v>6930</v>
      </c>
      <c r="E453" s="387">
        <v>0</v>
      </c>
      <c r="F453" s="387">
        <v>7520207</v>
      </c>
      <c r="G453" s="386" t="s">
        <v>2202</v>
      </c>
      <c r="H453" s="386" t="s">
        <v>249</v>
      </c>
    </row>
    <row r="454" spans="1:8" s="117" customFormat="1" ht="12" customHeight="1" x14ac:dyDescent="0.3">
      <c r="A454" s="387">
        <v>147</v>
      </c>
      <c r="B454" s="386" t="s">
        <v>2365</v>
      </c>
      <c r="C454" s="386" t="s">
        <v>234</v>
      </c>
      <c r="D454" s="387">
        <v>10890</v>
      </c>
      <c r="E454" s="387">
        <v>0</v>
      </c>
      <c r="F454" s="387">
        <v>7509317</v>
      </c>
      <c r="G454" s="386" t="s">
        <v>2212</v>
      </c>
      <c r="H454" s="386" t="s">
        <v>249</v>
      </c>
    </row>
    <row r="455" spans="1:8" s="117" customFormat="1" ht="12" customHeight="1" x14ac:dyDescent="0.3">
      <c r="A455" s="387">
        <v>148</v>
      </c>
      <c r="B455" s="386" t="s">
        <v>2366</v>
      </c>
      <c r="C455" s="386" t="s">
        <v>234</v>
      </c>
      <c r="D455" s="387">
        <v>7920</v>
      </c>
      <c r="E455" s="387">
        <v>0</v>
      </c>
      <c r="F455" s="387">
        <v>7501397</v>
      </c>
      <c r="G455" s="386" t="s">
        <v>2217</v>
      </c>
      <c r="H455" s="386" t="s">
        <v>249</v>
      </c>
    </row>
    <row r="456" spans="1:8" s="117" customFormat="1" ht="12" customHeight="1" x14ac:dyDescent="0.3">
      <c r="A456" s="387">
        <v>149</v>
      </c>
      <c r="B456" s="386" t="s">
        <v>2366</v>
      </c>
      <c r="C456" s="386" t="s">
        <v>234</v>
      </c>
      <c r="D456" s="387">
        <v>7920</v>
      </c>
      <c r="E456" s="387">
        <v>0</v>
      </c>
      <c r="F456" s="387">
        <v>7493477</v>
      </c>
      <c r="G456" s="386" t="s">
        <v>2221</v>
      </c>
      <c r="H456" s="386" t="s">
        <v>249</v>
      </c>
    </row>
    <row r="457" spans="1:8" s="117" customFormat="1" ht="12" customHeight="1" x14ac:dyDescent="0.3">
      <c r="A457" s="387">
        <v>150</v>
      </c>
      <c r="B457" s="386" t="s">
        <v>2367</v>
      </c>
      <c r="C457" s="386" t="s">
        <v>234</v>
      </c>
      <c r="D457" s="387">
        <v>1980</v>
      </c>
      <c r="E457" s="387">
        <v>0</v>
      </c>
      <c r="F457" s="387">
        <v>7491497</v>
      </c>
      <c r="G457" s="386" t="s">
        <v>2251</v>
      </c>
      <c r="H457" s="386" t="s">
        <v>249</v>
      </c>
    </row>
    <row r="458" spans="1:8" s="117" customFormat="1" ht="12" customHeight="1" x14ac:dyDescent="0.3">
      <c r="A458" s="387">
        <v>151</v>
      </c>
      <c r="B458" s="386" t="s">
        <v>2367</v>
      </c>
      <c r="C458" s="386" t="s">
        <v>234</v>
      </c>
      <c r="D458" s="387">
        <v>7920</v>
      </c>
      <c r="E458" s="387">
        <v>0</v>
      </c>
      <c r="F458" s="387">
        <v>7483577</v>
      </c>
      <c r="G458" s="386" t="s">
        <v>2252</v>
      </c>
      <c r="H458" s="386" t="s">
        <v>249</v>
      </c>
    </row>
    <row r="459" spans="1:8" s="117" customFormat="1" ht="12" customHeight="1" x14ac:dyDescent="0.3">
      <c r="A459" s="387">
        <v>152</v>
      </c>
      <c r="B459" s="386" t="s">
        <v>2368</v>
      </c>
      <c r="C459" s="386" t="s">
        <v>234</v>
      </c>
      <c r="D459" s="387">
        <v>3960</v>
      </c>
      <c r="E459" s="387">
        <v>0</v>
      </c>
      <c r="F459" s="387">
        <v>7479617</v>
      </c>
      <c r="G459" s="386" t="s">
        <v>2254</v>
      </c>
      <c r="H459" s="386" t="s">
        <v>249</v>
      </c>
    </row>
    <row r="460" spans="1:8" s="117" customFormat="1" ht="12" customHeight="1" x14ac:dyDescent="0.3">
      <c r="A460" s="387">
        <v>153</v>
      </c>
      <c r="B460" s="386" t="s">
        <v>2368</v>
      </c>
      <c r="C460" s="386" t="s">
        <v>234</v>
      </c>
      <c r="D460" s="387">
        <v>1980</v>
      </c>
      <c r="E460" s="387">
        <v>0</v>
      </c>
      <c r="F460" s="387">
        <v>7477637</v>
      </c>
      <c r="G460" s="386" t="s">
        <v>2255</v>
      </c>
      <c r="H460" s="386" t="s">
        <v>249</v>
      </c>
    </row>
    <row r="461" spans="1:8" s="117" customFormat="1" ht="12" customHeight="1" x14ac:dyDescent="0.3">
      <c r="A461" s="387">
        <v>154</v>
      </c>
      <c r="B461" s="386" t="s">
        <v>2369</v>
      </c>
      <c r="C461" s="386" t="s">
        <v>2187</v>
      </c>
      <c r="D461" s="387">
        <v>12800</v>
      </c>
      <c r="E461" s="387">
        <v>0</v>
      </c>
      <c r="F461" s="387">
        <v>7464837</v>
      </c>
      <c r="G461" s="386" t="s">
        <v>242</v>
      </c>
      <c r="H461" s="386" t="s">
        <v>247</v>
      </c>
    </row>
    <row r="462" spans="1:8" s="117" customFormat="1" ht="12" customHeight="1" x14ac:dyDescent="0.3">
      <c r="A462" s="387">
        <v>155</v>
      </c>
      <c r="B462" s="386" t="s">
        <v>2370</v>
      </c>
      <c r="C462" s="386" t="s">
        <v>2371</v>
      </c>
      <c r="D462" s="387">
        <v>182500</v>
      </c>
      <c r="E462" s="387">
        <v>0</v>
      </c>
      <c r="F462" s="387">
        <v>7282337</v>
      </c>
      <c r="G462" s="386" t="s">
        <v>242</v>
      </c>
      <c r="H462" s="386" t="s">
        <v>247</v>
      </c>
    </row>
    <row r="463" spans="1:8" s="117" customFormat="1" ht="12" customHeight="1" x14ac:dyDescent="0.3">
      <c r="A463" s="387">
        <v>156</v>
      </c>
      <c r="B463" s="386" t="s">
        <v>2372</v>
      </c>
      <c r="C463" s="386" t="s">
        <v>2177</v>
      </c>
      <c r="D463" s="387">
        <v>28340</v>
      </c>
      <c r="E463" s="387">
        <v>0</v>
      </c>
      <c r="F463" s="387">
        <v>7253997</v>
      </c>
      <c r="G463" s="386" t="s">
        <v>2373</v>
      </c>
      <c r="H463" s="386" t="s">
        <v>249</v>
      </c>
    </row>
    <row r="464" spans="1:8" s="117" customFormat="1" ht="12" customHeight="1" x14ac:dyDescent="0.3">
      <c r="A464" s="387">
        <v>157</v>
      </c>
      <c r="B464" s="386" t="s">
        <v>2374</v>
      </c>
      <c r="C464" s="386" t="s">
        <v>2375</v>
      </c>
      <c r="D464" s="387">
        <v>1046000</v>
      </c>
      <c r="E464" s="387">
        <v>0</v>
      </c>
      <c r="F464" s="387">
        <v>6207997</v>
      </c>
      <c r="G464" s="386" t="s">
        <v>242</v>
      </c>
      <c r="H464" s="386" t="s">
        <v>247</v>
      </c>
    </row>
    <row r="465" spans="1:8" s="117" customFormat="1" ht="12" customHeight="1" x14ac:dyDescent="0.3">
      <c r="A465" s="387">
        <v>158</v>
      </c>
      <c r="B465" s="386" t="s">
        <v>2376</v>
      </c>
      <c r="C465" s="386" t="s">
        <v>2257</v>
      </c>
      <c r="D465" s="387">
        <v>40500</v>
      </c>
      <c r="E465" s="387">
        <v>0</v>
      </c>
      <c r="F465" s="387">
        <v>6167497</v>
      </c>
      <c r="G465" s="386" t="s">
        <v>242</v>
      </c>
      <c r="H465" s="386" t="s">
        <v>247</v>
      </c>
    </row>
    <row r="466" spans="1:8" s="117" customFormat="1" ht="12" customHeight="1" x14ac:dyDescent="0.3">
      <c r="A466" s="387">
        <v>159</v>
      </c>
      <c r="B466" s="386" t="s">
        <v>2377</v>
      </c>
      <c r="C466" s="386" t="s">
        <v>2378</v>
      </c>
      <c r="D466" s="387">
        <v>10200</v>
      </c>
      <c r="E466" s="387">
        <v>0</v>
      </c>
      <c r="F466" s="387">
        <v>6157297</v>
      </c>
      <c r="G466" s="386" t="s">
        <v>242</v>
      </c>
      <c r="H466" s="386" t="s">
        <v>247</v>
      </c>
    </row>
    <row r="467" spans="1:8" s="117" customFormat="1" ht="12" customHeight="1" x14ac:dyDescent="0.3">
      <c r="A467" s="387">
        <v>160</v>
      </c>
      <c r="B467" s="386" t="s">
        <v>2379</v>
      </c>
      <c r="C467" s="386" t="s">
        <v>2195</v>
      </c>
      <c r="D467" s="387">
        <v>290100</v>
      </c>
      <c r="E467" s="387">
        <v>0</v>
      </c>
      <c r="F467" s="387">
        <v>5867197</v>
      </c>
      <c r="G467" s="386" t="s">
        <v>2380</v>
      </c>
      <c r="H467" s="386" t="s">
        <v>249</v>
      </c>
    </row>
    <row r="468" spans="1:8" s="117" customFormat="1" ht="12" customHeight="1" x14ac:dyDescent="0.3">
      <c r="A468" s="387">
        <v>161</v>
      </c>
      <c r="B468" s="386" t="s">
        <v>2379</v>
      </c>
      <c r="C468" s="386" t="s">
        <v>2200</v>
      </c>
      <c r="D468" s="387">
        <v>319110</v>
      </c>
      <c r="E468" s="387">
        <v>0</v>
      </c>
      <c r="F468" s="387">
        <v>5548087</v>
      </c>
      <c r="G468" s="386" t="s">
        <v>2381</v>
      </c>
      <c r="H468" s="386" t="s">
        <v>249</v>
      </c>
    </row>
    <row r="469" spans="1:8" s="117" customFormat="1" ht="12" customHeight="1" x14ac:dyDescent="0.3">
      <c r="A469" s="387">
        <v>162</v>
      </c>
      <c r="B469" s="386" t="s">
        <v>2379</v>
      </c>
      <c r="C469" s="386" t="s">
        <v>2210</v>
      </c>
      <c r="D469" s="387">
        <v>522180</v>
      </c>
      <c r="E469" s="387">
        <v>0</v>
      </c>
      <c r="F469" s="387">
        <v>5025907</v>
      </c>
      <c r="G469" s="386" t="s">
        <v>2382</v>
      </c>
      <c r="H469" s="386" t="s">
        <v>249</v>
      </c>
    </row>
    <row r="470" spans="1:8" s="117" customFormat="1" ht="12" customHeight="1" x14ac:dyDescent="0.3">
      <c r="A470" s="387">
        <v>163</v>
      </c>
      <c r="B470" s="386" t="s">
        <v>2379</v>
      </c>
      <c r="C470" s="386" t="s">
        <v>2214</v>
      </c>
      <c r="D470" s="387">
        <v>261090</v>
      </c>
      <c r="E470" s="387">
        <v>0</v>
      </c>
      <c r="F470" s="387">
        <v>4764817</v>
      </c>
      <c r="G470" s="386" t="s">
        <v>2383</v>
      </c>
      <c r="H470" s="386" t="s">
        <v>249</v>
      </c>
    </row>
    <row r="471" spans="1:8" s="117" customFormat="1" ht="12" customHeight="1" x14ac:dyDescent="0.3">
      <c r="A471" s="387">
        <v>164</v>
      </c>
      <c r="B471" s="386" t="s">
        <v>2384</v>
      </c>
      <c r="C471" s="386" t="s">
        <v>2218</v>
      </c>
      <c r="D471" s="387">
        <v>348120</v>
      </c>
      <c r="E471" s="387">
        <v>0</v>
      </c>
      <c r="F471" s="387">
        <v>4416697</v>
      </c>
      <c r="G471" s="386" t="s">
        <v>2385</v>
      </c>
      <c r="H471" s="386" t="s">
        <v>249</v>
      </c>
    </row>
    <row r="472" spans="1:8" s="117" customFormat="1" ht="12" customHeight="1" x14ac:dyDescent="0.3">
      <c r="A472" s="387">
        <v>165</v>
      </c>
      <c r="B472" s="386" t="s">
        <v>2386</v>
      </c>
      <c r="C472" s="386" t="s">
        <v>2222</v>
      </c>
      <c r="D472" s="387">
        <v>464160</v>
      </c>
      <c r="E472" s="387">
        <v>0</v>
      </c>
      <c r="F472" s="387">
        <v>3952537</v>
      </c>
      <c r="G472" s="386" t="s">
        <v>2387</v>
      </c>
      <c r="H472" s="386" t="s">
        <v>249</v>
      </c>
    </row>
    <row r="473" spans="1:8" s="117" customFormat="1" ht="12" customHeight="1" x14ac:dyDescent="0.3">
      <c r="A473" s="387">
        <v>166</v>
      </c>
      <c r="B473" s="386" t="s">
        <v>2386</v>
      </c>
      <c r="C473" s="386" t="s">
        <v>2241</v>
      </c>
      <c r="D473" s="387">
        <v>377130</v>
      </c>
      <c r="E473" s="387">
        <v>0</v>
      </c>
      <c r="F473" s="387">
        <v>3575407</v>
      </c>
      <c r="G473" s="386" t="s">
        <v>2388</v>
      </c>
      <c r="H473" s="386" t="s">
        <v>249</v>
      </c>
    </row>
    <row r="474" spans="1:8" s="117" customFormat="1" ht="12" customHeight="1" x14ac:dyDescent="0.3">
      <c r="A474" s="387">
        <v>167</v>
      </c>
      <c r="B474" s="386" t="s">
        <v>2389</v>
      </c>
      <c r="C474" s="386" t="s">
        <v>2243</v>
      </c>
      <c r="D474" s="387">
        <v>348120</v>
      </c>
      <c r="E474" s="387">
        <v>0</v>
      </c>
      <c r="F474" s="387">
        <v>3227287</v>
      </c>
      <c r="G474" s="386" t="s">
        <v>2390</v>
      </c>
      <c r="H474" s="386" t="s">
        <v>249</v>
      </c>
    </row>
    <row r="475" spans="1:8" s="117" customFormat="1" ht="12" customHeight="1" x14ac:dyDescent="0.3">
      <c r="A475" s="387">
        <v>168</v>
      </c>
      <c r="B475" s="386" t="s">
        <v>2389</v>
      </c>
      <c r="C475" s="386" t="s">
        <v>2245</v>
      </c>
      <c r="D475" s="387">
        <v>203070</v>
      </c>
      <c r="E475" s="387">
        <v>0</v>
      </c>
      <c r="F475" s="387">
        <v>3024217</v>
      </c>
      <c r="G475" s="386" t="s">
        <v>2391</v>
      </c>
      <c r="H475" s="386" t="s">
        <v>249</v>
      </c>
    </row>
    <row r="476" spans="1:8" s="117" customFormat="1" ht="12" customHeight="1" x14ac:dyDescent="0.3">
      <c r="A476" s="387">
        <v>169</v>
      </c>
      <c r="B476" s="386" t="s">
        <v>2389</v>
      </c>
      <c r="C476" s="386" t="s">
        <v>234</v>
      </c>
      <c r="D476" s="387">
        <v>9900</v>
      </c>
      <c r="E476" s="387">
        <v>0</v>
      </c>
      <c r="F476" s="387">
        <v>3014317</v>
      </c>
      <c r="G476" s="386" t="s">
        <v>2198</v>
      </c>
      <c r="H476" s="386" t="s">
        <v>249</v>
      </c>
    </row>
    <row r="477" spans="1:8" s="117" customFormat="1" ht="12" customHeight="1" x14ac:dyDescent="0.3">
      <c r="A477" s="387">
        <v>170</v>
      </c>
      <c r="B477" s="386" t="s">
        <v>2392</v>
      </c>
      <c r="C477" s="386" t="s">
        <v>234</v>
      </c>
      <c r="D477" s="387">
        <v>10890</v>
      </c>
      <c r="E477" s="387">
        <v>0</v>
      </c>
      <c r="F477" s="387">
        <v>3003427</v>
      </c>
      <c r="G477" s="386" t="s">
        <v>2202</v>
      </c>
      <c r="H477" s="386" t="s">
        <v>249</v>
      </c>
    </row>
    <row r="478" spans="1:8" s="117" customFormat="1" ht="12" customHeight="1" x14ac:dyDescent="0.3">
      <c r="A478" s="387">
        <v>171</v>
      </c>
      <c r="B478" s="386" t="s">
        <v>2392</v>
      </c>
      <c r="C478" s="386" t="s">
        <v>234</v>
      </c>
      <c r="D478" s="387">
        <v>17820</v>
      </c>
      <c r="E478" s="387">
        <v>0</v>
      </c>
      <c r="F478" s="387">
        <v>2985607</v>
      </c>
      <c r="G478" s="386" t="s">
        <v>2212</v>
      </c>
      <c r="H478" s="386" t="s">
        <v>249</v>
      </c>
    </row>
    <row r="479" spans="1:8" s="117" customFormat="1" ht="12" customHeight="1" x14ac:dyDescent="0.3">
      <c r="A479" s="387">
        <v>172</v>
      </c>
      <c r="B479" s="386" t="s">
        <v>2392</v>
      </c>
      <c r="C479" s="386" t="s">
        <v>234</v>
      </c>
      <c r="D479" s="387">
        <v>8910</v>
      </c>
      <c r="E479" s="387">
        <v>0</v>
      </c>
      <c r="F479" s="387">
        <v>2976697</v>
      </c>
      <c r="G479" s="386" t="s">
        <v>2217</v>
      </c>
      <c r="H479" s="386" t="s">
        <v>249</v>
      </c>
    </row>
    <row r="480" spans="1:8" s="117" customFormat="1" ht="12" customHeight="1" x14ac:dyDescent="0.3">
      <c r="A480" s="387">
        <v>173</v>
      </c>
      <c r="B480" s="386" t="s">
        <v>2393</v>
      </c>
      <c r="C480" s="386" t="s">
        <v>234</v>
      </c>
      <c r="D480" s="387">
        <v>11880</v>
      </c>
      <c r="E480" s="387">
        <v>0</v>
      </c>
      <c r="F480" s="387">
        <v>2964817</v>
      </c>
      <c r="G480" s="386" t="s">
        <v>2221</v>
      </c>
      <c r="H480" s="386" t="s">
        <v>249</v>
      </c>
    </row>
    <row r="481" spans="1:8" s="117" customFormat="1" ht="12" customHeight="1" x14ac:dyDescent="0.3">
      <c r="A481" s="387">
        <v>174</v>
      </c>
      <c r="B481" s="386" t="s">
        <v>2394</v>
      </c>
      <c r="C481" s="386" t="s">
        <v>234</v>
      </c>
      <c r="D481" s="387">
        <v>15840</v>
      </c>
      <c r="E481" s="387">
        <v>0</v>
      </c>
      <c r="F481" s="387">
        <v>2948977</v>
      </c>
      <c r="G481" s="386" t="s">
        <v>2251</v>
      </c>
      <c r="H481" s="386" t="s">
        <v>249</v>
      </c>
    </row>
    <row r="482" spans="1:8" s="117" customFormat="1" ht="12" customHeight="1" x14ac:dyDescent="0.3">
      <c r="A482" s="387">
        <v>175</v>
      </c>
      <c r="B482" s="386" t="s">
        <v>2394</v>
      </c>
      <c r="C482" s="386" t="s">
        <v>234</v>
      </c>
      <c r="D482" s="387">
        <v>12870</v>
      </c>
      <c r="E482" s="387">
        <v>0</v>
      </c>
      <c r="F482" s="387">
        <v>2936107</v>
      </c>
      <c r="G482" s="386" t="s">
        <v>2252</v>
      </c>
      <c r="H482" s="386" t="s">
        <v>249</v>
      </c>
    </row>
    <row r="483" spans="1:8" s="117" customFormat="1" ht="12" customHeight="1" x14ac:dyDescent="0.3">
      <c r="A483" s="387">
        <v>176</v>
      </c>
      <c r="B483" s="386" t="s">
        <v>2395</v>
      </c>
      <c r="C483" s="386" t="s">
        <v>234</v>
      </c>
      <c r="D483" s="387">
        <v>11880</v>
      </c>
      <c r="E483" s="387">
        <v>0</v>
      </c>
      <c r="F483" s="387">
        <v>2924227</v>
      </c>
      <c r="G483" s="386" t="s">
        <v>2254</v>
      </c>
      <c r="H483" s="386" t="s">
        <v>249</v>
      </c>
    </row>
    <row r="484" spans="1:8" s="117" customFormat="1" ht="12" customHeight="1" x14ac:dyDescent="0.3">
      <c r="A484" s="387">
        <v>177</v>
      </c>
      <c r="B484" s="386" t="s">
        <v>2395</v>
      </c>
      <c r="C484" s="386" t="s">
        <v>234</v>
      </c>
      <c r="D484" s="387">
        <v>6930</v>
      </c>
      <c r="E484" s="387">
        <v>0</v>
      </c>
      <c r="F484" s="387">
        <v>2917297</v>
      </c>
      <c r="G484" s="386" t="s">
        <v>2255</v>
      </c>
      <c r="H484" s="386" t="s">
        <v>249</v>
      </c>
    </row>
    <row r="485" spans="1:8" s="117" customFormat="1" ht="12" customHeight="1" x14ac:dyDescent="0.3">
      <c r="A485" s="387">
        <v>178</v>
      </c>
      <c r="B485" s="386" t="s">
        <v>2158</v>
      </c>
      <c r="C485" s="386" t="s">
        <v>2159</v>
      </c>
      <c r="D485" s="387">
        <v>0</v>
      </c>
      <c r="E485" s="387">
        <v>2872</v>
      </c>
      <c r="F485" s="387">
        <v>2920169</v>
      </c>
      <c r="G485" s="386" t="s">
        <v>242</v>
      </c>
      <c r="H485" s="386" t="s">
        <v>246</v>
      </c>
    </row>
    <row r="486" spans="1:8" s="117" customFormat="1" ht="12" customHeight="1" x14ac:dyDescent="0.3">
      <c r="A486" s="387">
        <v>179</v>
      </c>
      <c r="B486" s="386" t="s">
        <v>2396</v>
      </c>
      <c r="C486" s="386" t="s">
        <v>2397</v>
      </c>
      <c r="D486" s="387">
        <v>145000</v>
      </c>
      <c r="E486" s="387">
        <v>0</v>
      </c>
      <c r="F486" s="387">
        <v>2775169</v>
      </c>
      <c r="G486" s="386" t="s">
        <v>242</v>
      </c>
      <c r="H486" s="386" t="s">
        <v>247</v>
      </c>
    </row>
    <row r="487" spans="1:8" s="117" customFormat="1" ht="12" customHeight="1" x14ac:dyDescent="0.3">
      <c r="A487" s="387">
        <v>180</v>
      </c>
      <c r="B487" s="386" t="s">
        <v>2398</v>
      </c>
      <c r="C487" s="386" t="s">
        <v>2187</v>
      </c>
      <c r="D487" s="387">
        <v>8860</v>
      </c>
      <c r="E487" s="387">
        <v>0</v>
      </c>
      <c r="F487" s="387">
        <v>2766309</v>
      </c>
      <c r="G487" s="386" t="s">
        <v>242</v>
      </c>
      <c r="H487" s="386" t="s">
        <v>247</v>
      </c>
    </row>
    <row r="488" spans="1:8" s="117" customFormat="1" ht="12" customHeight="1" x14ac:dyDescent="0.3">
      <c r="A488" s="387">
        <v>181</v>
      </c>
      <c r="B488" s="386" t="s">
        <v>2399</v>
      </c>
      <c r="C488" s="386" t="s">
        <v>2195</v>
      </c>
      <c r="D488" s="387">
        <v>261090</v>
      </c>
      <c r="E488" s="387">
        <v>0</v>
      </c>
      <c r="F488" s="387">
        <v>2505219</v>
      </c>
      <c r="G488" s="386" t="s">
        <v>2400</v>
      </c>
      <c r="H488" s="386" t="s">
        <v>249</v>
      </c>
    </row>
    <row r="489" spans="1:8" s="117" customFormat="1" ht="12" customHeight="1" x14ac:dyDescent="0.3">
      <c r="A489" s="387">
        <v>182</v>
      </c>
      <c r="B489" s="386" t="s">
        <v>2399</v>
      </c>
      <c r="C489" s="386" t="s">
        <v>2200</v>
      </c>
      <c r="D489" s="387">
        <v>232080</v>
      </c>
      <c r="E489" s="387">
        <v>0</v>
      </c>
      <c r="F489" s="387">
        <v>2273139</v>
      </c>
      <c r="G489" s="386" t="s">
        <v>2401</v>
      </c>
      <c r="H489" s="386" t="s">
        <v>249</v>
      </c>
    </row>
    <row r="490" spans="1:8" s="117" customFormat="1" ht="12" customHeight="1" x14ac:dyDescent="0.3">
      <c r="A490" s="387">
        <v>183</v>
      </c>
      <c r="B490" s="386" t="s">
        <v>2399</v>
      </c>
      <c r="C490" s="386" t="s">
        <v>2210</v>
      </c>
      <c r="D490" s="387">
        <v>493170</v>
      </c>
      <c r="E490" s="387">
        <v>0</v>
      </c>
      <c r="F490" s="387">
        <v>1779969</v>
      </c>
      <c r="G490" s="386" t="s">
        <v>2402</v>
      </c>
      <c r="H490" s="386" t="s">
        <v>249</v>
      </c>
    </row>
    <row r="491" spans="1:8" s="117" customFormat="1" ht="12" customHeight="1" x14ac:dyDescent="0.3">
      <c r="A491" s="387">
        <v>184</v>
      </c>
      <c r="B491" s="386" t="s">
        <v>2403</v>
      </c>
      <c r="C491" s="386" t="s">
        <v>2214</v>
      </c>
      <c r="D491" s="387">
        <v>232080</v>
      </c>
      <c r="E491" s="387">
        <v>0</v>
      </c>
      <c r="F491" s="387">
        <v>1547889</v>
      </c>
      <c r="G491" s="386" t="s">
        <v>2404</v>
      </c>
      <c r="H491" s="386" t="s">
        <v>249</v>
      </c>
    </row>
    <row r="492" spans="1:8" s="117" customFormat="1" ht="12" customHeight="1" x14ac:dyDescent="0.3">
      <c r="A492" s="387">
        <v>185</v>
      </c>
      <c r="B492" s="386" t="s">
        <v>2403</v>
      </c>
      <c r="C492" s="386" t="s">
        <v>2218</v>
      </c>
      <c r="D492" s="387">
        <v>377130</v>
      </c>
      <c r="E492" s="387">
        <v>0</v>
      </c>
      <c r="F492" s="387">
        <v>1170759</v>
      </c>
      <c r="G492" s="386" t="s">
        <v>2405</v>
      </c>
      <c r="H492" s="386" t="s">
        <v>249</v>
      </c>
    </row>
    <row r="493" spans="1:8" s="117" customFormat="1" ht="12" customHeight="1" x14ac:dyDescent="0.3">
      <c r="A493" s="387">
        <v>186</v>
      </c>
      <c r="B493" s="386" t="s">
        <v>2406</v>
      </c>
      <c r="C493" s="386" t="s">
        <v>2222</v>
      </c>
      <c r="D493" s="387">
        <v>377130</v>
      </c>
      <c r="E493" s="387">
        <v>0</v>
      </c>
      <c r="F493" s="387">
        <v>793629</v>
      </c>
      <c r="G493" s="386" t="s">
        <v>2407</v>
      </c>
      <c r="H493" s="386" t="s">
        <v>249</v>
      </c>
    </row>
    <row r="494" spans="1:8" s="117" customFormat="1" ht="12" customHeight="1" x14ac:dyDescent="0.3">
      <c r="A494" s="387">
        <v>187</v>
      </c>
      <c r="B494" s="386" t="s">
        <v>2406</v>
      </c>
      <c r="C494" s="386" t="s">
        <v>2241</v>
      </c>
      <c r="D494" s="387">
        <v>290100</v>
      </c>
      <c r="E494" s="387">
        <v>0</v>
      </c>
      <c r="F494" s="387">
        <v>503529</v>
      </c>
      <c r="G494" s="386" t="s">
        <v>2408</v>
      </c>
      <c r="H494" s="386" t="s">
        <v>249</v>
      </c>
    </row>
    <row r="495" spans="1:8" s="117" customFormat="1" ht="12" customHeight="1" x14ac:dyDescent="0.3">
      <c r="A495" s="387">
        <v>188</v>
      </c>
      <c r="B495" s="386" t="s">
        <v>2409</v>
      </c>
      <c r="C495" s="386" t="s">
        <v>2243</v>
      </c>
      <c r="D495" s="387">
        <v>203070</v>
      </c>
      <c r="E495" s="387">
        <v>0</v>
      </c>
      <c r="F495" s="387">
        <v>300459</v>
      </c>
      <c r="G495" s="386" t="s">
        <v>2410</v>
      </c>
      <c r="H495" s="386" t="s">
        <v>249</v>
      </c>
    </row>
    <row r="496" spans="1:8" s="117" customFormat="1" ht="12" customHeight="1" x14ac:dyDescent="0.3">
      <c r="A496" s="387">
        <v>189</v>
      </c>
      <c r="B496" s="386" t="s">
        <v>2409</v>
      </c>
      <c r="C496" s="386" t="s">
        <v>2245</v>
      </c>
      <c r="D496" s="387">
        <v>203070</v>
      </c>
      <c r="E496" s="387">
        <v>0</v>
      </c>
      <c r="F496" s="387">
        <v>97389</v>
      </c>
      <c r="G496" s="386" t="s">
        <v>2411</v>
      </c>
      <c r="H496" s="386" t="s">
        <v>249</v>
      </c>
    </row>
    <row r="497" spans="1:8" s="117" customFormat="1" ht="12" customHeight="1" x14ac:dyDescent="0.3">
      <c r="A497" s="387">
        <v>190</v>
      </c>
      <c r="B497" s="386" t="s">
        <v>2409</v>
      </c>
      <c r="C497" s="386" t="s">
        <v>234</v>
      </c>
      <c r="D497" s="387">
        <v>8910</v>
      </c>
      <c r="E497" s="387">
        <v>0</v>
      </c>
      <c r="F497" s="387">
        <v>88479</v>
      </c>
      <c r="G497" s="386" t="s">
        <v>2198</v>
      </c>
      <c r="H497" s="386" t="s">
        <v>249</v>
      </c>
    </row>
    <row r="498" spans="1:8" s="117" customFormat="1" ht="12" customHeight="1" x14ac:dyDescent="0.3">
      <c r="A498" s="387">
        <v>191</v>
      </c>
      <c r="B498" s="386" t="s">
        <v>2412</v>
      </c>
      <c r="C498" s="386" t="s">
        <v>234</v>
      </c>
      <c r="D498" s="387">
        <v>7920</v>
      </c>
      <c r="E498" s="387">
        <v>0</v>
      </c>
      <c r="F498" s="387">
        <v>80559</v>
      </c>
      <c r="G498" s="386" t="s">
        <v>2202</v>
      </c>
      <c r="H498" s="386" t="s">
        <v>249</v>
      </c>
    </row>
    <row r="499" spans="1:8" s="117" customFormat="1" ht="12" customHeight="1" x14ac:dyDescent="0.3">
      <c r="A499" s="387">
        <v>192</v>
      </c>
      <c r="B499" s="386" t="s">
        <v>2412</v>
      </c>
      <c r="C499" s="386" t="s">
        <v>234</v>
      </c>
      <c r="D499" s="387">
        <v>16830</v>
      </c>
      <c r="E499" s="387">
        <v>0</v>
      </c>
      <c r="F499" s="387">
        <v>63729</v>
      </c>
      <c r="G499" s="386" t="s">
        <v>2212</v>
      </c>
      <c r="H499" s="386" t="s">
        <v>249</v>
      </c>
    </row>
    <row r="500" spans="1:8" s="117" customFormat="1" ht="12" customHeight="1" x14ac:dyDescent="0.3">
      <c r="A500" s="387">
        <v>193</v>
      </c>
      <c r="B500" s="386" t="s">
        <v>2413</v>
      </c>
      <c r="C500" s="386" t="s">
        <v>234</v>
      </c>
      <c r="D500" s="387">
        <v>7920</v>
      </c>
      <c r="E500" s="387">
        <v>0</v>
      </c>
      <c r="F500" s="387">
        <v>55809</v>
      </c>
      <c r="G500" s="386" t="s">
        <v>2217</v>
      </c>
      <c r="H500" s="386" t="s">
        <v>249</v>
      </c>
    </row>
    <row r="501" spans="1:8" s="117" customFormat="1" ht="12" customHeight="1" x14ac:dyDescent="0.3">
      <c r="A501" s="387">
        <v>194</v>
      </c>
      <c r="B501" s="386" t="s">
        <v>2413</v>
      </c>
      <c r="C501" s="386" t="s">
        <v>234</v>
      </c>
      <c r="D501" s="387">
        <v>12870</v>
      </c>
      <c r="E501" s="387">
        <v>0</v>
      </c>
      <c r="F501" s="387">
        <v>42939</v>
      </c>
      <c r="G501" s="386" t="s">
        <v>2221</v>
      </c>
      <c r="H501" s="386" t="s">
        <v>249</v>
      </c>
    </row>
    <row r="502" spans="1:8" s="117" customFormat="1" ht="12" customHeight="1" x14ac:dyDescent="0.3">
      <c r="A502" s="387">
        <v>195</v>
      </c>
      <c r="B502" s="386" t="s">
        <v>2413</v>
      </c>
      <c r="C502" s="386" t="s">
        <v>234</v>
      </c>
      <c r="D502" s="387">
        <v>12870</v>
      </c>
      <c r="E502" s="387">
        <v>0</v>
      </c>
      <c r="F502" s="387">
        <v>30069</v>
      </c>
      <c r="G502" s="386" t="s">
        <v>2251</v>
      </c>
      <c r="H502" s="386" t="s">
        <v>249</v>
      </c>
    </row>
    <row r="503" spans="1:8" s="117" customFormat="1" ht="12" customHeight="1" x14ac:dyDescent="0.3">
      <c r="A503" s="387">
        <v>196</v>
      </c>
      <c r="B503" s="386" t="s">
        <v>2414</v>
      </c>
      <c r="C503" s="386" t="s">
        <v>234</v>
      </c>
      <c r="D503" s="387">
        <v>9900</v>
      </c>
      <c r="E503" s="387">
        <v>0</v>
      </c>
      <c r="F503" s="387">
        <v>20169</v>
      </c>
      <c r="G503" s="386" t="s">
        <v>2252</v>
      </c>
      <c r="H503" s="386" t="s">
        <v>249</v>
      </c>
    </row>
    <row r="504" spans="1:8" s="117" customFormat="1" ht="12" customHeight="1" x14ac:dyDescent="0.3">
      <c r="A504" s="387">
        <v>197</v>
      </c>
      <c r="B504" s="386" t="s">
        <v>2414</v>
      </c>
      <c r="C504" s="386" t="s">
        <v>234</v>
      </c>
      <c r="D504" s="387">
        <v>6930</v>
      </c>
      <c r="E504" s="387">
        <v>0</v>
      </c>
      <c r="F504" s="387">
        <v>13239</v>
      </c>
      <c r="G504" s="386" t="s">
        <v>2254</v>
      </c>
      <c r="H504" s="386" t="s">
        <v>249</v>
      </c>
    </row>
    <row r="505" spans="1:8" s="117" customFormat="1" ht="12" customHeight="1" x14ac:dyDescent="0.3">
      <c r="A505" s="392">
        <v>198</v>
      </c>
      <c r="B505" s="391" t="s">
        <v>2415</v>
      </c>
      <c r="C505" s="391" t="s">
        <v>234</v>
      </c>
      <c r="D505" s="392">
        <v>6930</v>
      </c>
      <c r="E505" s="392">
        <v>0</v>
      </c>
      <c r="F505" s="392">
        <v>6309</v>
      </c>
      <c r="G505" s="391" t="s">
        <v>2255</v>
      </c>
      <c r="H505" s="391" t="s">
        <v>249</v>
      </c>
    </row>
    <row r="506" spans="1:8" s="117" customFormat="1" ht="12" customHeight="1" thickBot="1" x14ac:dyDescent="0.35">
      <c r="A506" s="372" t="s">
        <v>242</v>
      </c>
      <c r="B506" s="368" t="s">
        <v>2174</v>
      </c>
      <c r="C506" s="369" t="s">
        <v>242</v>
      </c>
      <c r="D506" s="375">
        <f>SUM(D308:D505)</f>
        <v>25283631</v>
      </c>
      <c r="E506" s="375">
        <f>SUM(E308:E505)</f>
        <v>24006309</v>
      </c>
      <c r="F506" s="369"/>
      <c r="G506" s="375"/>
      <c r="H506" s="374" t="s">
        <v>242</v>
      </c>
    </row>
    <row r="507" spans="1:8" s="117" customFormat="1" ht="12" customHeight="1" thickBot="1" x14ac:dyDescent="0.35"/>
    <row r="508" spans="1:8" s="117" customFormat="1" ht="12" customHeight="1" x14ac:dyDescent="0.3">
      <c r="A508" s="507" t="s">
        <v>100</v>
      </c>
      <c r="B508" s="508"/>
      <c r="C508" s="508"/>
      <c r="D508" s="508"/>
      <c r="E508" s="508"/>
      <c r="F508" s="508"/>
      <c r="G508" s="508"/>
      <c r="H508" s="509"/>
    </row>
    <row r="509" spans="1:8" s="117" customFormat="1" ht="12" customHeight="1" x14ac:dyDescent="0.3">
      <c r="A509" s="520" t="s">
        <v>2416</v>
      </c>
      <c r="B509" s="521"/>
      <c r="C509" s="521"/>
      <c r="D509" s="521"/>
      <c r="E509" s="521"/>
      <c r="F509" s="521"/>
      <c r="G509" s="521"/>
      <c r="H509" s="522"/>
    </row>
    <row r="510" spans="1:8" s="117" customFormat="1" ht="12" customHeight="1" x14ac:dyDescent="0.3">
      <c r="A510" s="489" t="s">
        <v>1830</v>
      </c>
      <c r="B510" s="490"/>
      <c r="C510" s="490"/>
      <c r="D510" s="490"/>
      <c r="E510" s="490"/>
      <c r="F510" s="490"/>
      <c r="G510" s="490"/>
      <c r="H510" s="491"/>
    </row>
    <row r="511" spans="1:8" s="117" customFormat="1" ht="12" customHeight="1" x14ac:dyDescent="0.3">
      <c r="A511" s="376" t="s">
        <v>2132</v>
      </c>
      <c r="B511" s="377" t="s">
        <v>102</v>
      </c>
      <c r="C511" s="377" t="s">
        <v>2133</v>
      </c>
      <c r="D511" s="377" t="s">
        <v>2134</v>
      </c>
      <c r="E511" s="377" t="s">
        <v>2135</v>
      </c>
      <c r="F511" s="377" t="s">
        <v>2136</v>
      </c>
      <c r="G511" s="377" t="s">
        <v>2137</v>
      </c>
      <c r="H511" s="378" t="s">
        <v>103</v>
      </c>
    </row>
    <row r="512" spans="1:8" s="117" customFormat="1" ht="12" customHeight="1" x14ac:dyDescent="0.3">
      <c r="A512" s="379">
        <v>1</v>
      </c>
      <c r="B512" s="380" t="s">
        <v>2417</v>
      </c>
      <c r="C512" s="381" t="s">
        <v>2418</v>
      </c>
      <c r="D512" s="382">
        <v>0</v>
      </c>
      <c r="E512" s="382">
        <v>5850000</v>
      </c>
      <c r="F512" s="382">
        <v>5850000</v>
      </c>
      <c r="G512" s="380" t="s">
        <v>242</v>
      </c>
      <c r="H512" s="383" t="s">
        <v>245</v>
      </c>
    </row>
    <row r="513" spans="1:8" s="117" customFormat="1" ht="12" customHeight="1" x14ac:dyDescent="0.3">
      <c r="A513" s="384">
        <v>2</v>
      </c>
      <c r="B513" s="385" t="s">
        <v>2419</v>
      </c>
      <c r="C513" s="386" t="s">
        <v>2420</v>
      </c>
      <c r="D513" s="387">
        <v>650000</v>
      </c>
      <c r="E513" s="387">
        <v>0</v>
      </c>
      <c r="F513" s="387">
        <v>5200000</v>
      </c>
      <c r="G513" s="385" t="s">
        <v>2421</v>
      </c>
      <c r="H513" s="388" t="s">
        <v>249</v>
      </c>
    </row>
    <row r="514" spans="1:8" s="117" customFormat="1" ht="12" customHeight="1" x14ac:dyDescent="0.3">
      <c r="A514" s="384">
        <v>3</v>
      </c>
      <c r="B514" s="385" t="s">
        <v>2170</v>
      </c>
      <c r="C514" s="386" t="s">
        <v>2159</v>
      </c>
      <c r="D514" s="387">
        <v>0</v>
      </c>
      <c r="E514" s="387">
        <v>452</v>
      </c>
      <c r="F514" s="387">
        <v>5200452</v>
      </c>
      <c r="G514" s="385" t="s">
        <v>242</v>
      </c>
      <c r="H514" s="388" t="s">
        <v>246</v>
      </c>
    </row>
    <row r="515" spans="1:8" s="117" customFormat="1" ht="12" customHeight="1" x14ac:dyDescent="0.3">
      <c r="A515" s="384">
        <v>4</v>
      </c>
      <c r="B515" s="385" t="s">
        <v>2422</v>
      </c>
      <c r="C515" s="386" t="s">
        <v>2420</v>
      </c>
      <c r="D515" s="387">
        <v>650000</v>
      </c>
      <c r="E515" s="387">
        <v>0</v>
      </c>
      <c r="F515" s="387">
        <v>4550452</v>
      </c>
      <c r="G515" s="385" t="s">
        <v>2423</v>
      </c>
      <c r="H515" s="388" t="s">
        <v>249</v>
      </c>
    </row>
    <row r="516" spans="1:8" s="117" customFormat="1" ht="12" customHeight="1" x14ac:dyDescent="0.3">
      <c r="A516" s="384">
        <v>5</v>
      </c>
      <c r="B516" s="385" t="s">
        <v>2424</v>
      </c>
      <c r="C516" s="386" t="s">
        <v>2420</v>
      </c>
      <c r="D516" s="387">
        <v>650000</v>
      </c>
      <c r="E516" s="387">
        <v>0</v>
      </c>
      <c r="F516" s="387">
        <v>3900452</v>
      </c>
      <c r="G516" s="385" t="s">
        <v>2425</v>
      </c>
      <c r="H516" s="388" t="s">
        <v>249</v>
      </c>
    </row>
    <row r="517" spans="1:8" s="117" customFormat="1" ht="12" customHeight="1" x14ac:dyDescent="0.3">
      <c r="A517" s="384">
        <v>6</v>
      </c>
      <c r="B517" s="385" t="s">
        <v>2426</v>
      </c>
      <c r="C517" s="386" t="s">
        <v>2420</v>
      </c>
      <c r="D517" s="387">
        <v>650000</v>
      </c>
      <c r="E517" s="387">
        <v>0</v>
      </c>
      <c r="F517" s="387">
        <v>3250452</v>
      </c>
      <c r="G517" s="385" t="s">
        <v>2427</v>
      </c>
      <c r="H517" s="388" t="s">
        <v>249</v>
      </c>
    </row>
    <row r="518" spans="1:8" s="117" customFormat="1" ht="12" customHeight="1" x14ac:dyDescent="0.3">
      <c r="A518" s="384">
        <v>7</v>
      </c>
      <c r="B518" s="385" t="s">
        <v>2428</v>
      </c>
      <c r="C518" s="386" t="s">
        <v>2420</v>
      </c>
      <c r="D518" s="387">
        <v>650000</v>
      </c>
      <c r="E518" s="387">
        <v>0</v>
      </c>
      <c r="F518" s="387">
        <v>2600452</v>
      </c>
      <c r="G518" s="385" t="s">
        <v>2429</v>
      </c>
      <c r="H518" s="388" t="s">
        <v>249</v>
      </c>
    </row>
    <row r="519" spans="1:8" s="117" customFormat="1" ht="12" customHeight="1" x14ac:dyDescent="0.3">
      <c r="A519" s="384">
        <v>8</v>
      </c>
      <c r="B519" s="385" t="s">
        <v>2430</v>
      </c>
      <c r="C519" s="386" t="s">
        <v>2420</v>
      </c>
      <c r="D519" s="387">
        <v>650000</v>
      </c>
      <c r="E519" s="387">
        <v>0</v>
      </c>
      <c r="F519" s="387">
        <v>1950452</v>
      </c>
      <c r="G519" s="385" t="s">
        <v>2431</v>
      </c>
      <c r="H519" s="388" t="s">
        <v>249</v>
      </c>
    </row>
    <row r="520" spans="1:8" s="117" customFormat="1" ht="12" customHeight="1" x14ac:dyDescent="0.3">
      <c r="A520" s="384">
        <v>9</v>
      </c>
      <c r="B520" s="385" t="s">
        <v>2432</v>
      </c>
      <c r="C520" s="386" t="s">
        <v>2420</v>
      </c>
      <c r="D520" s="387">
        <v>650000</v>
      </c>
      <c r="E520" s="387">
        <v>0</v>
      </c>
      <c r="F520" s="387">
        <v>1300452</v>
      </c>
      <c r="G520" s="385" t="s">
        <v>2433</v>
      </c>
      <c r="H520" s="388" t="s">
        <v>249</v>
      </c>
    </row>
    <row r="521" spans="1:8" s="117" customFormat="1" ht="12" customHeight="1" x14ac:dyDescent="0.3">
      <c r="A521" s="384">
        <v>10</v>
      </c>
      <c r="B521" s="385" t="s">
        <v>2158</v>
      </c>
      <c r="C521" s="386" t="s">
        <v>2159</v>
      </c>
      <c r="D521" s="387">
        <v>0</v>
      </c>
      <c r="E521" s="387">
        <v>1499</v>
      </c>
      <c r="F521" s="387">
        <v>1301951</v>
      </c>
      <c r="G521" s="385" t="s">
        <v>242</v>
      </c>
      <c r="H521" s="388" t="s">
        <v>246</v>
      </c>
    </row>
    <row r="522" spans="1:8" s="117" customFormat="1" ht="12" customHeight="1" x14ac:dyDescent="0.3">
      <c r="A522" s="384">
        <v>11</v>
      </c>
      <c r="B522" s="385" t="s">
        <v>2434</v>
      </c>
      <c r="C522" s="386" t="s">
        <v>2420</v>
      </c>
      <c r="D522" s="387">
        <v>650000</v>
      </c>
      <c r="E522" s="387">
        <v>0</v>
      </c>
      <c r="F522" s="387">
        <v>651951</v>
      </c>
      <c r="G522" s="385" t="s">
        <v>2435</v>
      </c>
      <c r="H522" s="388" t="s">
        <v>249</v>
      </c>
    </row>
    <row r="523" spans="1:8" s="117" customFormat="1" ht="12" customHeight="1" x14ac:dyDescent="0.3">
      <c r="A523" s="384">
        <v>12</v>
      </c>
      <c r="B523" s="385" t="s">
        <v>2436</v>
      </c>
      <c r="C523" s="386" t="s">
        <v>2420</v>
      </c>
      <c r="D523" s="387">
        <v>650000</v>
      </c>
      <c r="E523" s="387">
        <v>0</v>
      </c>
      <c r="F523" s="387">
        <v>1951</v>
      </c>
      <c r="G523" s="385" t="s">
        <v>2437</v>
      </c>
      <c r="H523" s="388" t="s">
        <v>249</v>
      </c>
    </row>
    <row r="524" spans="1:8" s="117" customFormat="1" ht="12" customHeight="1" thickBot="1" x14ac:dyDescent="0.35">
      <c r="A524" s="372" t="s">
        <v>242</v>
      </c>
      <c r="B524" s="368" t="s">
        <v>2160</v>
      </c>
      <c r="C524" s="369" t="s">
        <v>242</v>
      </c>
      <c r="D524" s="375">
        <f>SUM(D512:D523)</f>
        <v>5850000</v>
      </c>
      <c r="E524" s="375">
        <f>SUM(E512:E523)</f>
        <v>5851951</v>
      </c>
      <c r="F524" s="369"/>
      <c r="G524" s="375"/>
      <c r="H524" s="374" t="s">
        <v>242</v>
      </c>
    </row>
    <row r="525" spans="1:8" s="117" customFormat="1" ht="12" customHeight="1" thickBot="1" x14ac:dyDescent="0.35"/>
    <row r="526" spans="1:8" s="117" customFormat="1" ht="12" customHeight="1" x14ac:dyDescent="0.3">
      <c r="A526" s="507" t="s">
        <v>100</v>
      </c>
      <c r="B526" s="508"/>
      <c r="C526" s="508"/>
      <c r="D526" s="508"/>
      <c r="E526" s="508"/>
      <c r="F526" s="508"/>
      <c r="G526" s="508"/>
      <c r="H526" s="509"/>
    </row>
    <row r="527" spans="1:8" s="117" customFormat="1" ht="12" customHeight="1" x14ac:dyDescent="0.3">
      <c r="A527" s="520" t="s">
        <v>2474</v>
      </c>
      <c r="B527" s="521"/>
      <c r="C527" s="521"/>
      <c r="D527" s="521"/>
      <c r="E527" s="521"/>
      <c r="F527" s="521"/>
      <c r="G527" s="521"/>
      <c r="H527" s="522"/>
    </row>
    <row r="528" spans="1:8" s="117" customFormat="1" ht="12" customHeight="1" x14ac:dyDescent="0.3">
      <c r="A528" s="489" t="s">
        <v>1830</v>
      </c>
      <c r="B528" s="490"/>
      <c r="C528" s="490"/>
      <c r="D528" s="490"/>
      <c r="E528" s="490"/>
      <c r="F528" s="490"/>
      <c r="G528" s="490"/>
      <c r="H528" s="491"/>
    </row>
    <row r="529" spans="1:8" s="117" customFormat="1" ht="12" customHeight="1" x14ac:dyDescent="0.3">
      <c r="A529" s="376" t="s">
        <v>2132</v>
      </c>
      <c r="B529" s="377" t="s">
        <v>102</v>
      </c>
      <c r="C529" s="377" t="s">
        <v>103</v>
      </c>
      <c r="D529" s="377" t="s">
        <v>2438</v>
      </c>
      <c r="E529" s="377" t="s">
        <v>2439</v>
      </c>
      <c r="F529" s="377" t="s">
        <v>2441</v>
      </c>
      <c r="G529" s="377" t="s">
        <v>2440</v>
      </c>
      <c r="H529" s="378" t="s">
        <v>2473</v>
      </c>
    </row>
    <row r="530" spans="1:8" s="117" customFormat="1" ht="12" customHeight="1" x14ac:dyDescent="0.3">
      <c r="A530" s="379">
        <v>1</v>
      </c>
      <c r="B530" s="380" t="s">
        <v>2442</v>
      </c>
      <c r="C530" s="381" t="s">
        <v>2443</v>
      </c>
      <c r="D530" s="394">
        <v>0</v>
      </c>
      <c r="E530" s="394">
        <v>0</v>
      </c>
      <c r="F530" s="394">
        <v>0</v>
      </c>
      <c r="G530" s="382"/>
      <c r="H530" s="395"/>
    </row>
    <row r="531" spans="1:8" s="117" customFormat="1" ht="12" customHeight="1" x14ac:dyDescent="0.3">
      <c r="A531" s="384">
        <v>2</v>
      </c>
      <c r="B531" s="385" t="s">
        <v>2444</v>
      </c>
      <c r="C531" s="386" t="s">
        <v>2445</v>
      </c>
      <c r="D531" s="396">
        <v>3500000</v>
      </c>
      <c r="E531" s="396">
        <v>0</v>
      </c>
      <c r="F531" s="396">
        <v>3500000</v>
      </c>
      <c r="G531" s="387" t="s">
        <v>2446</v>
      </c>
      <c r="H531" s="397"/>
    </row>
    <row r="532" spans="1:8" s="117" customFormat="1" ht="12" customHeight="1" x14ac:dyDescent="0.3">
      <c r="A532" s="384">
        <v>3</v>
      </c>
      <c r="B532" s="385" t="s">
        <v>2447</v>
      </c>
      <c r="C532" s="386" t="s">
        <v>2448</v>
      </c>
      <c r="D532" s="396">
        <v>0</v>
      </c>
      <c r="E532" s="396">
        <v>2100000</v>
      </c>
      <c r="F532" s="396">
        <v>1400000</v>
      </c>
      <c r="G532" s="387" t="s">
        <v>2449</v>
      </c>
      <c r="H532" s="397"/>
    </row>
    <row r="533" spans="1:8" s="117" customFormat="1" ht="12" customHeight="1" x14ac:dyDescent="0.3">
      <c r="A533" s="384">
        <v>4</v>
      </c>
      <c r="B533" s="385" t="s">
        <v>2450</v>
      </c>
      <c r="C533" s="386" t="s">
        <v>2448</v>
      </c>
      <c r="D533" s="396">
        <v>0</v>
      </c>
      <c r="E533" s="396">
        <v>495000</v>
      </c>
      <c r="F533" s="396">
        <v>905000</v>
      </c>
      <c r="G533" s="387" t="s">
        <v>1775</v>
      </c>
      <c r="H533" s="397"/>
    </row>
    <row r="534" spans="1:8" s="117" customFormat="1" ht="12" customHeight="1" x14ac:dyDescent="0.3">
      <c r="A534" s="384">
        <v>5</v>
      </c>
      <c r="B534" s="385" t="s">
        <v>2450</v>
      </c>
      <c r="C534" s="386" t="s">
        <v>2448</v>
      </c>
      <c r="D534" s="396">
        <v>0</v>
      </c>
      <c r="E534" s="396">
        <v>495000</v>
      </c>
      <c r="F534" s="396">
        <v>410000</v>
      </c>
      <c r="G534" s="387" t="s">
        <v>1775</v>
      </c>
      <c r="H534" s="397"/>
    </row>
    <row r="535" spans="1:8" s="117" customFormat="1" ht="12" customHeight="1" x14ac:dyDescent="0.3">
      <c r="A535" s="384">
        <v>6</v>
      </c>
      <c r="B535" s="385" t="s">
        <v>2451</v>
      </c>
      <c r="C535" s="386" t="s">
        <v>2448</v>
      </c>
      <c r="D535" s="396">
        <v>0</v>
      </c>
      <c r="E535" s="396">
        <v>109380</v>
      </c>
      <c r="F535" s="396">
        <v>300620</v>
      </c>
      <c r="G535" s="387" t="s">
        <v>1775</v>
      </c>
      <c r="H535" s="397"/>
    </row>
    <row r="536" spans="1:8" s="117" customFormat="1" ht="12" customHeight="1" x14ac:dyDescent="0.3">
      <c r="A536" s="384">
        <v>7</v>
      </c>
      <c r="B536" s="385" t="s">
        <v>2452</v>
      </c>
      <c r="C536" s="386" t="s">
        <v>2453</v>
      </c>
      <c r="D536" s="396">
        <v>109380</v>
      </c>
      <c r="E536" s="396">
        <v>0</v>
      </c>
      <c r="F536" s="396">
        <v>410000</v>
      </c>
      <c r="G536" s="387" t="s">
        <v>234</v>
      </c>
      <c r="H536" s="397"/>
    </row>
    <row r="537" spans="1:8" s="117" customFormat="1" ht="12" customHeight="1" x14ac:dyDescent="0.3">
      <c r="A537" s="384">
        <v>8</v>
      </c>
      <c r="B537" s="385" t="s">
        <v>2454</v>
      </c>
      <c r="C537" s="386" t="s">
        <v>2455</v>
      </c>
      <c r="D537" s="396">
        <v>0</v>
      </c>
      <c r="E537" s="396">
        <v>410000</v>
      </c>
      <c r="F537" s="396">
        <v>0</v>
      </c>
      <c r="G537" s="387" t="s">
        <v>2456</v>
      </c>
      <c r="H537" s="397"/>
    </row>
    <row r="538" spans="1:8" s="117" customFormat="1" ht="12" customHeight="1" x14ac:dyDescent="0.3">
      <c r="A538" s="384">
        <v>9</v>
      </c>
      <c r="B538" s="385" t="s">
        <v>2457</v>
      </c>
      <c r="C538" s="386" t="s">
        <v>2458</v>
      </c>
      <c r="D538" s="396">
        <v>227</v>
      </c>
      <c r="E538" s="396">
        <v>0</v>
      </c>
      <c r="F538" s="396">
        <v>227</v>
      </c>
      <c r="G538" s="387" t="s">
        <v>2459</v>
      </c>
      <c r="H538" s="397"/>
    </row>
    <row r="539" spans="1:8" s="117" customFormat="1" ht="12" customHeight="1" x14ac:dyDescent="0.3">
      <c r="A539" s="384">
        <v>10</v>
      </c>
      <c r="B539" s="385" t="s">
        <v>1886</v>
      </c>
      <c r="C539" s="386" t="s">
        <v>2448</v>
      </c>
      <c r="D539" s="396">
        <v>0</v>
      </c>
      <c r="E539" s="396">
        <v>227</v>
      </c>
      <c r="F539" s="396">
        <v>0</v>
      </c>
      <c r="G539" s="387" t="s">
        <v>239</v>
      </c>
      <c r="H539" s="397"/>
    </row>
    <row r="540" spans="1:8" s="117" customFormat="1" ht="12" customHeight="1" x14ac:dyDescent="0.3">
      <c r="A540" s="384">
        <v>11</v>
      </c>
      <c r="B540" s="385" t="s">
        <v>2460</v>
      </c>
      <c r="C540" s="386" t="s">
        <v>2445</v>
      </c>
      <c r="D540" s="396">
        <v>5000000</v>
      </c>
      <c r="E540" s="396">
        <v>0</v>
      </c>
      <c r="F540" s="396">
        <v>5000000</v>
      </c>
      <c r="G540" s="387" t="s">
        <v>2446</v>
      </c>
      <c r="H540" s="397"/>
    </row>
    <row r="541" spans="1:8" s="117" customFormat="1" ht="12" customHeight="1" x14ac:dyDescent="0.3">
      <c r="A541" s="384">
        <v>12</v>
      </c>
      <c r="B541" s="385" t="s">
        <v>2461</v>
      </c>
      <c r="C541" s="386" t="s">
        <v>2455</v>
      </c>
      <c r="D541" s="396">
        <v>0</v>
      </c>
      <c r="E541" s="396">
        <v>490000</v>
      </c>
      <c r="F541" s="396">
        <v>4510000</v>
      </c>
      <c r="G541" s="387" t="s">
        <v>2462</v>
      </c>
      <c r="H541" s="397"/>
    </row>
    <row r="542" spans="1:8" s="117" customFormat="1" ht="12" customHeight="1" x14ac:dyDescent="0.3">
      <c r="A542" s="384">
        <v>13</v>
      </c>
      <c r="B542" s="385" t="s">
        <v>2463</v>
      </c>
      <c r="C542" s="386" t="s">
        <v>2455</v>
      </c>
      <c r="D542" s="396">
        <v>0</v>
      </c>
      <c r="E542" s="396">
        <v>490000</v>
      </c>
      <c r="F542" s="396">
        <v>4020000</v>
      </c>
      <c r="G542" s="387" t="s">
        <v>2462</v>
      </c>
      <c r="H542" s="397"/>
    </row>
    <row r="543" spans="1:8" s="117" customFormat="1" ht="12" customHeight="1" x14ac:dyDescent="0.3">
      <c r="A543" s="384">
        <v>14</v>
      </c>
      <c r="B543" s="385" t="s">
        <v>2464</v>
      </c>
      <c r="C543" s="386" t="s">
        <v>2455</v>
      </c>
      <c r="D543" s="396">
        <v>0</v>
      </c>
      <c r="E543" s="396">
        <v>220000</v>
      </c>
      <c r="F543" s="396">
        <v>3800000</v>
      </c>
      <c r="G543" s="387" t="s">
        <v>2462</v>
      </c>
      <c r="H543" s="397"/>
    </row>
    <row r="544" spans="1:8" s="117" customFormat="1" ht="12" customHeight="1" x14ac:dyDescent="0.3">
      <c r="A544" s="384">
        <v>15</v>
      </c>
      <c r="B544" s="385" t="s">
        <v>2465</v>
      </c>
      <c r="C544" s="386" t="s">
        <v>2448</v>
      </c>
      <c r="D544" s="396">
        <v>0</v>
      </c>
      <c r="E544" s="396">
        <v>629000</v>
      </c>
      <c r="F544" s="396">
        <v>3171000</v>
      </c>
      <c r="G544" s="387" t="s">
        <v>2466</v>
      </c>
      <c r="H544" s="397"/>
    </row>
    <row r="545" spans="1:8" s="117" customFormat="1" ht="12" customHeight="1" x14ac:dyDescent="0.3">
      <c r="A545" s="384">
        <v>16</v>
      </c>
      <c r="B545" s="385" t="s">
        <v>2467</v>
      </c>
      <c r="C545" s="386" t="s">
        <v>2455</v>
      </c>
      <c r="D545" s="396">
        <v>0</v>
      </c>
      <c r="E545" s="396">
        <v>450000</v>
      </c>
      <c r="F545" s="396">
        <v>2721000</v>
      </c>
      <c r="G545" s="387" t="s">
        <v>2462</v>
      </c>
      <c r="H545" s="397"/>
    </row>
    <row r="546" spans="1:8" s="117" customFormat="1" ht="12" customHeight="1" x14ac:dyDescent="0.3">
      <c r="A546" s="384">
        <v>17</v>
      </c>
      <c r="B546" s="385" t="s">
        <v>2468</v>
      </c>
      <c r="C546" s="386" t="s">
        <v>2455</v>
      </c>
      <c r="D546" s="396">
        <v>0</v>
      </c>
      <c r="E546" s="396">
        <v>450000</v>
      </c>
      <c r="F546" s="396">
        <v>2271000</v>
      </c>
      <c r="G546" s="387" t="s">
        <v>2462</v>
      </c>
      <c r="H546" s="397"/>
    </row>
    <row r="547" spans="1:8" s="117" customFormat="1" ht="12" customHeight="1" x14ac:dyDescent="0.3">
      <c r="A547" s="384">
        <v>18</v>
      </c>
      <c r="B547" s="385" t="s">
        <v>2469</v>
      </c>
      <c r="C547" s="386" t="s">
        <v>2455</v>
      </c>
      <c r="D547" s="396">
        <v>0</v>
      </c>
      <c r="E547" s="396">
        <v>450000</v>
      </c>
      <c r="F547" s="396">
        <v>1821000</v>
      </c>
      <c r="G547" s="387" t="s">
        <v>2462</v>
      </c>
      <c r="H547" s="397"/>
    </row>
    <row r="548" spans="1:8" s="117" customFormat="1" ht="12" customHeight="1" x14ac:dyDescent="0.3">
      <c r="A548" s="384">
        <v>19</v>
      </c>
      <c r="B548" s="385" t="s">
        <v>2470</v>
      </c>
      <c r="C548" s="386" t="s">
        <v>2455</v>
      </c>
      <c r="D548" s="396">
        <v>0</v>
      </c>
      <c r="E548" s="396">
        <v>450000</v>
      </c>
      <c r="F548" s="396">
        <v>1371000</v>
      </c>
      <c r="G548" s="387" t="s">
        <v>2462</v>
      </c>
      <c r="H548" s="397"/>
    </row>
    <row r="549" spans="1:8" s="117" customFormat="1" ht="12" customHeight="1" x14ac:dyDescent="0.3">
      <c r="A549" s="384">
        <v>20</v>
      </c>
      <c r="B549" s="385" t="s">
        <v>2471</v>
      </c>
      <c r="C549" s="386" t="s">
        <v>2458</v>
      </c>
      <c r="D549" s="396">
        <v>659</v>
      </c>
      <c r="E549" s="396">
        <v>0</v>
      </c>
      <c r="F549" s="396">
        <v>1371659</v>
      </c>
      <c r="G549" s="387" t="s">
        <v>2472</v>
      </c>
      <c r="H549" s="397"/>
    </row>
    <row r="550" spans="1:8" s="117" customFormat="1" ht="12" customHeight="1" thickBot="1" x14ac:dyDescent="0.35">
      <c r="A550" s="372" t="s">
        <v>242</v>
      </c>
      <c r="B550" s="368" t="s">
        <v>2160</v>
      </c>
      <c r="C550" s="369" t="s">
        <v>242</v>
      </c>
      <c r="D550" s="375">
        <f>SUM(D530:D549)</f>
        <v>8610266</v>
      </c>
      <c r="E550" s="375">
        <f>SUM(E530:E549)</f>
        <v>7238607</v>
      </c>
      <c r="F550" s="375"/>
      <c r="G550" s="375"/>
      <c r="H550" s="374" t="s">
        <v>242</v>
      </c>
    </row>
  </sheetData>
  <mergeCells count="58">
    <mergeCell ref="A510:H510"/>
    <mergeCell ref="A526:H526"/>
    <mergeCell ref="A527:H527"/>
    <mergeCell ref="A528:H528"/>
    <mergeCell ref="A306:H306"/>
    <mergeCell ref="A304:H304"/>
    <mergeCell ref="A305:H305"/>
    <mergeCell ref="A508:H508"/>
    <mergeCell ref="A509:H509"/>
    <mergeCell ref="A290:H290"/>
    <mergeCell ref="A291:H291"/>
    <mergeCell ref="A292:H292"/>
    <mergeCell ref="A256:H256"/>
    <mergeCell ref="A257:H257"/>
    <mergeCell ref="A270:H270"/>
    <mergeCell ref="A271:H271"/>
    <mergeCell ref="A272:H272"/>
    <mergeCell ref="B10:C10"/>
    <mergeCell ref="B11:C11"/>
    <mergeCell ref="B12:C12"/>
    <mergeCell ref="B13:C13"/>
    <mergeCell ref="A255:H255"/>
    <mergeCell ref="F11:G11"/>
    <mergeCell ref="F12:G12"/>
    <mergeCell ref="F13:G13"/>
    <mergeCell ref="A79:H79"/>
    <mergeCell ref="A80:H80"/>
    <mergeCell ref="A149:H149"/>
    <mergeCell ref="A150:H150"/>
    <mergeCell ref="A151:H151"/>
    <mergeCell ref="F7:G7"/>
    <mergeCell ref="F8:G8"/>
    <mergeCell ref="D4:E4"/>
    <mergeCell ref="D13:E13"/>
    <mergeCell ref="D12:E12"/>
    <mergeCell ref="D11:E11"/>
    <mergeCell ref="D10:E10"/>
    <mergeCell ref="D9:E9"/>
    <mergeCell ref="D8:E8"/>
    <mergeCell ref="D7:E7"/>
    <mergeCell ref="D6:E6"/>
    <mergeCell ref="D5:E5"/>
    <mergeCell ref="A1:H1"/>
    <mergeCell ref="B4:C4"/>
    <mergeCell ref="A16:H16"/>
    <mergeCell ref="A17:H17"/>
    <mergeCell ref="A78:H78"/>
    <mergeCell ref="A18:H18"/>
    <mergeCell ref="F9:G9"/>
    <mergeCell ref="F10:G10"/>
    <mergeCell ref="B5:C5"/>
    <mergeCell ref="B6:C6"/>
    <mergeCell ref="B7:C7"/>
    <mergeCell ref="B8:C8"/>
    <mergeCell ref="B9:C9"/>
    <mergeCell ref="F4:G4"/>
    <mergeCell ref="F5:G5"/>
    <mergeCell ref="F6:G6"/>
  </mergeCells>
  <phoneticPr fontId="11" type="noConversion"/>
  <pageMargins left="0.31" right="0.2" top="0.59" bottom="0.17" header="0.3" footer="0.17"/>
  <pageSetup paperSize="9" scale="8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F21"/>
  <sheetViews>
    <sheetView zoomScale="90" zoomScaleNormal="90" workbookViewId="0">
      <selection activeCell="A4" sqref="A4"/>
    </sheetView>
  </sheetViews>
  <sheetFormatPr defaultRowHeight="16.5" x14ac:dyDescent="0.3"/>
  <cols>
    <col min="2" max="2" width="26.5" customWidth="1"/>
    <col min="3" max="3" width="20.75" customWidth="1"/>
    <col min="4" max="4" width="41.75" customWidth="1"/>
    <col min="5" max="5" width="20.625" customWidth="1"/>
    <col min="6" max="6" width="2.75" customWidth="1"/>
    <col min="7" max="7" width="56.25" customWidth="1"/>
    <col min="9" max="9" width="11.625" bestFit="1" customWidth="1"/>
    <col min="10" max="10" width="12.75" bestFit="1" customWidth="1"/>
  </cols>
  <sheetData>
    <row r="1" spans="1:6" ht="39" x14ac:dyDescent="0.65">
      <c r="A1" s="470" t="s">
        <v>1800</v>
      </c>
      <c r="B1" s="470"/>
      <c r="C1" s="470"/>
      <c r="D1" s="470"/>
      <c r="E1" s="470"/>
    </row>
    <row r="2" spans="1:6" ht="23.25" customHeight="1" thickBot="1" x14ac:dyDescent="0.35">
      <c r="E2" s="52"/>
    </row>
    <row r="3" spans="1:6" s="3" customFormat="1" ht="31.5" customHeight="1" thickBot="1" x14ac:dyDescent="0.35">
      <c r="A3" s="246" t="s">
        <v>61</v>
      </c>
      <c r="B3" s="247" t="s">
        <v>0</v>
      </c>
      <c r="C3" s="247" t="s">
        <v>71</v>
      </c>
      <c r="D3" s="247" t="s">
        <v>93</v>
      </c>
      <c r="E3" s="248" t="s">
        <v>72</v>
      </c>
      <c r="F3"/>
    </row>
    <row r="4" spans="1:6" s="3" customFormat="1" ht="159" customHeight="1" thickTop="1" x14ac:dyDescent="0.3">
      <c r="A4" s="242">
        <v>1</v>
      </c>
      <c r="B4" s="243" t="s">
        <v>123</v>
      </c>
      <c r="C4" s="244">
        <v>1062835900</v>
      </c>
      <c r="D4" s="96" t="s">
        <v>1802</v>
      </c>
      <c r="E4" s="245"/>
      <c r="F4"/>
    </row>
    <row r="5" spans="1:6" s="3" customFormat="1" ht="164.25" customHeight="1" x14ac:dyDescent="0.3">
      <c r="A5" s="43">
        <v>2</v>
      </c>
      <c r="B5" s="44" t="s">
        <v>124</v>
      </c>
      <c r="C5" s="1">
        <v>319634740</v>
      </c>
      <c r="D5" s="143" t="s">
        <v>1803</v>
      </c>
      <c r="E5" s="45"/>
      <c r="F5"/>
    </row>
    <row r="6" spans="1:6" s="3" customFormat="1" ht="21.75" customHeight="1" x14ac:dyDescent="0.3">
      <c r="A6" s="43">
        <v>3</v>
      </c>
      <c r="B6" s="44" t="s">
        <v>125</v>
      </c>
      <c r="C6" s="1">
        <v>110272900</v>
      </c>
      <c r="D6" s="144" t="s">
        <v>252</v>
      </c>
      <c r="E6" s="45"/>
      <c r="F6"/>
    </row>
    <row r="7" spans="1:6" s="3" customFormat="1" ht="21.75" customHeight="1" x14ac:dyDescent="0.3">
      <c r="A7" s="43">
        <v>4</v>
      </c>
      <c r="B7" s="44" t="s">
        <v>126</v>
      </c>
      <c r="C7" s="1">
        <v>128615310</v>
      </c>
      <c r="D7" s="145" t="s">
        <v>206</v>
      </c>
      <c r="E7" s="45"/>
      <c r="F7"/>
    </row>
    <row r="8" spans="1:6" s="3" customFormat="1" ht="39" customHeight="1" x14ac:dyDescent="0.3">
      <c r="A8" s="46">
        <v>5</v>
      </c>
      <c r="B8" s="47" t="s">
        <v>127</v>
      </c>
      <c r="C8" s="48">
        <v>10850000</v>
      </c>
      <c r="D8" s="96" t="s">
        <v>1821</v>
      </c>
      <c r="E8" s="49"/>
      <c r="F8"/>
    </row>
    <row r="9" spans="1:6" s="3" customFormat="1" ht="24.75" customHeight="1" thickBot="1" x14ac:dyDescent="0.35">
      <c r="A9" s="523" t="s">
        <v>122</v>
      </c>
      <c r="B9" s="524"/>
      <c r="C9" s="50">
        <f>SUM(C4:C8)</f>
        <v>1632208850</v>
      </c>
      <c r="D9" s="97"/>
      <c r="E9" s="51"/>
      <c r="F9"/>
    </row>
    <row r="10" spans="1:6" ht="16.5" customHeight="1" x14ac:dyDescent="0.3"/>
    <row r="13" spans="1:6" ht="16.5" customHeight="1" x14ac:dyDescent="0.3"/>
    <row r="16" spans="1:6" ht="16.5" customHeight="1" x14ac:dyDescent="0.3"/>
    <row r="21" spans="3:3" x14ac:dyDescent="0.3">
      <c r="C21" s="71"/>
    </row>
  </sheetData>
  <mergeCells count="2">
    <mergeCell ref="A1:E1"/>
    <mergeCell ref="A9:B9"/>
  </mergeCells>
  <phoneticPr fontId="11" type="noConversion"/>
  <pageMargins left="0.87" right="0.46" top="0.55000000000000004" bottom="0.19" header="0.3" footer="0.17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AE5F3-FD59-4DE8-AEA9-D0D4EAF36F9E}">
  <sheetPr>
    <tabColor rgb="FF00B0F0"/>
    <pageSetUpPr fitToPage="1"/>
  </sheetPr>
  <dimension ref="A1:G109"/>
  <sheetViews>
    <sheetView zoomScale="80" zoomScaleNormal="80" workbookViewId="0">
      <selection activeCell="D4" sqref="D4"/>
    </sheetView>
  </sheetViews>
  <sheetFormatPr defaultColWidth="9" defaultRowHeight="16.5" x14ac:dyDescent="0.3"/>
  <cols>
    <col min="1" max="1" width="4.625" style="74" customWidth="1"/>
    <col min="2" max="2" width="30.375" style="74" customWidth="1"/>
    <col min="3" max="3" width="16.625" style="74" customWidth="1"/>
    <col min="4" max="4" width="51.875" style="275" customWidth="1"/>
    <col min="5" max="5" width="11" style="74" customWidth="1"/>
    <col min="6" max="6" width="2.875" style="74" customWidth="1"/>
    <col min="7" max="16384" width="9" style="74"/>
  </cols>
  <sheetData>
    <row r="1" spans="1:7" ht="39" x14ac:dyDescent="0.3">
      <c r="A1" s="525" t="s">
        <v>1798</v>
      </c>
      <c r="B1" s="525"/>
      <c r="C1" s="525"/>
      <c r="D1" s="525"/>
      <c r="E1" s="525"/>
    </row>
    <row r="2" spans="1:7" ht="17.25" thickBot="1" x14ac:dyDescent="0.35">
      <c r="E2" s="83"/>
    </row>
    <row r="3" spans="1:7" ht="36" customHeight="1" thickBot="1" x14ac:dyDescent="0.35">
      <c r="A3" s="239" t="s">
        <v>61</v>
      </c>
      <c r="B3" s="240" t="s">
        <v>0</v>
      </c>
      <c r="C3" s="240" t="s">
        <v>71</v>
      </c>
      <c r="D3" s="240" t="s">
        <v>93</v>
      </c>
      <c r="E3" s="241" t="s">
        <v>72</v>
      </c>
    </row>
    <row r="4" spans="1:7" ht="402.75" customHeight="1" thickTop="1" x14ac:dyDescent="0.3">
      <c r="A4" s="82">
        <v>1</v>
      </c>
      <c r="B4" s="238" t="s">
        <v>1765</v>
      </c>
      <c r="C4" s="81">
        <v>80000000</v>
      </c>
      <c r="D4" s="403" t="s">
        <v>2489</v>
      </c>
      <c r="E4" s="80"/>
    </row>
    <row r="5" spans="1:7" ht="144.75" customHeight="1" x14ac:dyDescent="0.3">
      <c r="A5" s="79">
        <v>2</v>
      </c>
      <c r="B5" s="133" t="s">
        <v>1766</v>
      </c>
      <c r="C5" s="78">
        <v>43259500</v>
      </c>
      <c r="D5" s="404" t="s">
        <v>2485</v>
      </c>
      <c r="E5" s="77"/>
    </row>
    <row r="6" spans="1:7" ht="49.5" x14ac:dyDescent="0.3">
      <c r="A6" s="79">
        <v>3</v>
      </c>
      <c r="B6" s="133" t="s">
        <v>1767</v>
      </c>
      <c r="C6" s="78">
        <v>18000000</v>
      </c>
      <c r="D6" s="405" t="s">
        <v>2490</v>
      </c>
      <c r="E6" s="77"/>
    </row>
    <row r="7" spans="1:7" ht="66" x14ac:dyDescent="0.3">
      <c r="A7" s="79">
        <v>4</v>
      </c>
      <c r="B7" s="133" t="s">
        <v>1768</v>
      </c>
      <c r="C7" s="78">
        <v>10540000</v>
      </c>
      <c r="D7" s="404" t="s">
        <v>2491</v>
      </c>
      <c r="E7" s="77"/>
    </row>
    <row r="8" spans="1:7" ht="49.5" x14ac:dyDescent="0.3">
      <c r="A8" s="79">
        <v>5</v>
      </c>
      <c r="B8" s="133" t="s">
        <v>1769</v>
      </c>
      <c r="C8" s="78">
        <v>14662270</v>
      </c>
      <c r="D8" s="404" t="s">
        <v>2492</v>
      </c>
      <c r="E8" s="77"/>
    </row>
    <row r="9" spans="1:7" ht="40.5" customHeight="1" x14ac:dyDescent="0.3">
      <c r="A9" s="79">
        <v>6</v>
      </c>
      <c r="B9" s="133" t="s">
        <v>1770</v>
      </c>
      <c r="C9" s="78">
        <v>35000000</v>
      </c>
      <c r="D9" s="404" t="s">
        <v>2505</v>
      </c>
      <c r="E9" s="77"/>
    </row>
    <row r="10" spans="1:7" ht="88.5" customHeight="1" x14ac:dyDescent="0.3">
      <c r="A10" s="79">
        <v>7</v>
      </c>
      <c r="B10" s="133" t="s">
        <v>1771</v>
      </c>
      <c r="C10" s="78">
        <v>41676500</v>
      </c>
      <c r="D10" s="404" t="s">
        <v>2504</v>
      </c>
      <c r="E10" s="77"/>
      <c r="F10" s="75"/>
    </row>
    <row r="11" spans="1:7" ht="40.5" customHeight="1" x14ac:dyDescent="0.3">
      <c r="A11" s="79">
        <v>8</v>
      </c>
      <c r="B11" s="133" t="s">
        <v>1772</v>
      </c>
      <c r="C11" s="78">
        <v>6500000</v>
      </c>
      <c r="D11" s="404" t="s">
        <v>2475</v>
      </c>
      <c r="E11" s="77"/>
    </row>
    <row r="12" spans="1:7" ht="72.75" customHeight="1" x14ac:dyDescent="0.3">
      <c r="A12" s="79">
        <v>9</v>
      </c>
      <c r="B12" s="133" t="s">
        <v>1773</v>
      </c>
      <c r="C12" s="78">
        <v>9000000</v>
      </c>
      <c r="D12" s="404" t="s">
        <v>2476</v>
      </c>
      <c r="E12" s="77"/>
    </row>
    <row r="13" spans="1:7" ht="49.5" x14ac:dyDescent="0.3">
      <c r="A13" s="79">
        <v>10</v>
      </c>
      <c r="B13" s="273" t="s">
        <v>1774</v>
      </c>
      <c r="C13" s="274">
        <v>143000000</v>
      </c>
      <c r="D13" s="404" t="s">
        <v>2488</v>
      </c>
      <c r="E13" s="77"/>
      <c r="G13" s="254"/>
    </row>
    <row r="14" spans="1:7" ht="82.5" x14ac:dyDescent="0.3">
      <c r="A14" s="79">
        <v>11</v>
      </c>
      <c r="B14" s="133" t="s">
        <v>1775</v>
      </c>
      <c r="C14" s="78">
        <v>45000000</v>
      </c>
      <c r="D14" s="405" t="s">
        <v>2493</v>
      </c>
      <c r="E14" s="77"/>
    </row>
    <row r="15" spans="1:7" ht="33" x14ac:dyDescent="0.3">
      <c r="A15" s="79">
        <v>12</v>
      </c>
      <c r="B15" s="133" t="s">
        <v>1776</v>
      </c>
      <c r="C15" s="78">
        <v>10000000</v>
      </c>
      <c r="D15" s="404" t="s">
        <v>2494</v>
      </c>
      <c r="E15" s="77"/>
    </row>
    <row r="16" spans="1:7" ht="82.5" x14ac:dyDescent="0.3">
      <c r="A16" s="79">
        <v>13</v>
      </c>
      <c r="B16" s="133" t="s">
        <v>1777</v>
      </c>
      <c r="C16" s="78">
        <v>52900000</v>
      </c>
      <c r="D16" s="404" t="s">
        <v>2495</v>
      </c>
      <c r="E16" s="77"/>
    </row>
    <row r="17" spans="1:6" ht="33" x14ac:dyDescent="0.3">
      <c r="A17" s="79">
        <v>14</v>
      </c>
      <c r="B17" s="133" t="s">
        <v>1778</v>
      </c>
      <c r="C17" s="78">
        <v>3000000</v>
      </c>
      <c r="D17" s="405" t="s">
        <v>2496</v>
      </c>
      <c r="E17" s="77"/>
    </row>
    <row r="18" spans="1:6" ht="66" x14ac:dyDescent="0.3">
      <c r="A18" s="79">
        <v>15</v>
      </c>
      <c r="B18" s="133" t="s">
        <v>1779</v>
      </c>
      <c r="C18" s="78">
        <v>15000000</v>
      </c>
      <c r="D18" s="404" t="s">
        <v>2497</v>
      </c>
      <c r="E18" s="77"/>
    </row>
    <row r="19" spans="1:6" ht="49.5" x14ac:dyDescent="0.3">
      <c r="A19" s="79">
        <v>16</v>
      </c>
      <c r="B19" s="133" t="s">
        <v>1780</v>
      </c>
      <c r="C19" s="78">
        <v>4000000</v>
      </c>
      <c r="D19" s="405" t="s">
        <v>2498</v>
      </c>
      <c r="E19" s="77"/>
    </row>
    <row r="20" spans="1:6" ht="49.5" x14ac:dyDescent="0.3">
      <c r="A20" s="79">
        <v>17</v>
      </c>
      <c r="B20" s="133" t="s">
        <v>1781</v>
      </c>
      <c r="C20" s="78">
        <v>10000000</v>
      </c>
      <c r="D20" s="405" t="s">
        <v>2503</v>
      </c>
      <c r="E20" s="77"/>
    </row>
    <row r="21" spans="1:6" ht="33" x14ac:dyDescent="0.3">
      <c r="A21" s="79">
        <v>18</v>
      </c>
      <c r="B21" s="133" t="s">
        <v>1782</v>
      </c>
      <c r="C21" s="78">
        <v>5000000</v>
      </c>
      <c r="D21" s="406" t="s">
        <v>2499</v>
      </c>
      <c r="E21" s="77"/>
    </row>
    <row r="22" spans="1:6" ht="55.5" customHeight="1" x14ac:dyDescent="0.3">
      <c r="A22" s="79">
        <v>19</v>
      </c>
      <c r="B22" s="133" t="s">
        <v>1783</v>
      </c>
      <c r="C22" s="78">
        <v>6000000</v>
      </c>
      <c r="D22" s="405" t="s">
        <v>2484</v>
      </c>
      <c r="E22" s="77"/>
      <c r="F22" s="254"/>
    </row>
    <row r="23" spans="1:6" ht="88.5" customHeight="1" x14ac:dyDescent="0.3">
      <c r="A23" s="79">
        <v>20</v>
      </c>
      <c r="B23" s="133" t="s">
        <v>1784</v>
      </c>
      <c r="C23" s="78">
        <v>91662560</v>
      </c>
      <c r="D23" s="405" t="s">
        <v>2502</v>
      </c>
      <c r="E23" s="77"/>
    </row>
    <row r="24" spans="1:6" ht="51.75" customHeight="1" x14ac:dyDescent="0.3">
      <c r="A24" s="79">
        <v>21</v>
      </c>
      <c r="B24" s="133" t="s">
        <v>1785</v>
      </c>
      <c r="C24" s="78">
        <v>11117060</v>
      </c>
      <c r="D24" s="405" t="s">
        <v>2483</v>
      </c>
      <c r="E24" s="77"/>
    </row>
    <row r="25" spans="1:6" x14ac:dyDescent="0.3">
      <c r="A25" s="79">
        <v>22</v>
      </c>
      <c r="B25" s="133" t="s">
        <v>1786</v>
      </c>
      <c r="C25" s="78">
        <v>5846500</v>
      </c>
      <c r="D25" s="405" t="s">
        <v>2482</v>
      </c>
      <c r="E25" s="77"/>
    </row>
    <row r="26" spans="1:6" ht="33" x14ac:dyDescent="0.3">
      <c r="A26" s="79">
        <v>23</v>
      </c>
      <c r="B26" s="133" t="s">
        <v>1787</v>
      </c>
      <c r="C26" s="78">
        <v>600000</v>
      </c>
      <c r="D26" s="405" t="s">
        <v>2509</v>
      </c>
      <c r="E26" s="77"/>
    </row>
    <row r="27" spans="1:6" ht="33" x14ac:dyDescent="0.3">
      <c r="A27" s="79">
        <v>24</v>
      </c>
      <c r="B27" s="135" t="s">
        <v>1788</v>
      </c>
      <c r="C27" s="136">
        <v>389300</v>
      </c>
      <c r="D27" s="407" t="s">
        <v>2486</v>
      </c>
      <c r="E27" s="137"/>
    </row>
    <row r="28" spans="1:6" ht="78" customHeight="1" x14ac:dyDescent="0.3">
      <c r="A28" s="79">
        <v>25</v>
      </c>
      <c r="B28" s="135" t="s">
        <v>1789</v>
      </c>
      <c r="C28" s="409">
        <v>24000000</v>
      </c>
      <c r="D28" s="407" t="s">
        <v>2507</v>
      </c>
      <c r="E28" s="137"/>
    </row>
    <row r="29" spans="1:6" x14ac:dyDescent="0.3">
      <c r="A29" s="79">
        <v>26</v>
      </c>
      <c r="B29" s="135" t="s">
        <v>1790</v>
      </c>
      <c r="C29" s="409">
        <v>5850000</v>
      </c>
      <c r="D29" s="407" t="s">
        <v>2506</v>
      </c>
      <c r="E29" s="137"/>
    </row>
    <row r="30" spans="1:6" x14ac:dyDescent="0.3">
      <c r="A30" s="79">
        <v>27</v>
      </c>
      <c r="B30" s="133" t="s">
        <v>1791</v>
      </c>
      <c r="C30" s="78">
        <v>5760000</v>
      </c>
      <c r="D30" s="405" t="s">
        <v>2477</v>
      </c>
      <c r="E30" s="77"/>
    </row>
    <row r="31" spans="1:6" ht="20.100000000000001" customHeight="1" x14ac:dyDescent="0.3">
      <c r="A31" s="79">
        <v>28</v>
      </c>
      <c r="B31" s="133" t="s">
        <v>1792</v>
      </c>
      <c r="C31" s="78">
        <v>142700</v>
      </c>
      <c r="D31" s="405" t="s">
        <v>2480</v>
      </c>
      <c r="E31" s="77"/>
    </row>
    <row r="32" spans="1:6" ht="57.75" customHeight="1" x14ac:dyDescent="0.3">
      <c r="A32" s="79">
        <v>29</v>
      </c>
      <c r="B32" s="133" t="s">
        <v>1793</v>
      </c>
      <c r="C32" s="410">
        <v>3000000</v>
      </c>
      <c r="D32" s="405" t="s">
        <v>2508</v>
      </c>
      <c r="E32" s="77"/>
    </row>
    <row r="33" spans="1:5" ht="20.100000000000001" customHeight="1" x14ac:dyDescent="0.3">
      <c r="A33" s="79">
        <v>30</v>
      </c>
      <c r="B33" s="133" t="s">
        <v>1794</v>
      </c>
      <c r="C33" s="78">
        <v>1281400</v>
      </c>
      <c r="D33" s="405" t="s">
        <v>2481</v>
      </c>
      <c r="E33" s="77"/>
    </row>
    <row r="34" spans="1:5" ht="49.5" x14ac:dyDescent="0.3">
      <c r="A34" s="79">
        <v>31</v>
      </c>
      <c r="B34" s="133" t="s">
        <v>1795</v>
      </c>
      <c r="C34" s="78">
        <v>7129000</v>
      </c>
      <c r="D34" s="405" t="s">
        <v>2500</v>
      </c>
      <c r="E34" s="77"/>
    </row>
    <row r="35" spans="1:5" ht="20.100000000000001" customHeight="1" x14ac:dyDescent="0.3">
      <c r="A35" s="79">
        <v>32</v>
      </c>
      <c r="B35" s="135" t="s">
        <v>1408</v>
      </c>
      <c r="C35" s="136">
        <v>1500000</v>
      </c>
      <c r="D35" s="407" t="s">
        <v>2501</v>
      </c>
      <c r="E35" s="137"/>
    </row>
    <row r="36" spans="1:5" ht="20.100000000000001" customHeight="1" x14ac:dyDescent="0.3">
      <c r="A36" s="79">
        <v>33</v>
      </c>
      <c r="B36" s="135" t="s">
        <v>1796</v>
      </c>
      <c r="C36" s="136">
        <v>194000</v>
      </c>
      <c r="D36" s="407" t="s">
        <v>2478</v>
      </c>
      <c r="E36" s="137"/>
    </row>
    <row r="37" spans="1:5" ht="20.100000000000001" customHeight="1" x14ac:dyDescent="0.3">
      <c r="A37" s="76">
        <v>34</v>
      </c>
      <c r="B37" s="134" t="s">
        <v>1797</v>
      </c>
      <c r="C37" s="136">
        <v>800000</v>
      </c>
      <c r="D37" s="407" t="s">
        <v>2479</v>
      </c>
      <c r="E37" s="137"/>
    </row>
    <row r="38" spans="1:5" ht="20.100000000000001" customHeight="1" thickBot="1" x14ac:dyDescent="0.35">
      <c r="A38" s="526" t="s">
        <v>122</v>
      </c>
      <c r="B38" s="527"/>
      <c r="C38" s="251">
        <f>SUM(C4:C37)</f>
        <v>711810790</v>
      </c>
      <c r="D38" s="276"/>
      <c r="E38" s="252"/>
    </row>
    <row r="39" spans="1:5" ht="20.100000000000001" customHeight="1" x14ac:dyDescent="0.3"/>
    <row r="40" spans="1:5" ht="20.100000000000001" customHeight="1" x14ac:dyDescent="0.3"/>
    <row r="41" spans="1:5" ht="20.100000000000001" customHeight="1" x14ac:dyDescent="0.3"/>
    <row r="42" spans="1:5" ht="20.100000000000001" customHeight="1" x14ac:dyDescent="0.3"/>
    <row r="43" spans="1:5" ht="20.100000000000001" customHeight="1" x14ac:dyDescent="0.3"/>
    <row r="44" spans="1:5" ht="20.100000000000001" customHeight="1" x14ac:dyDescent="0.3"/>
    <row r="45" spans="1:5" ht="20.100000000000001" customHeight="1" x14ac:dyDescent="0.3"/>
    <row r="46" spans="1:5" ht="20.100000000000001" customHeight="1" x14ac:dyDescent="0.3"/>
    <row r="47" spans="1:5" ht="20.100000000000001" customHeight="1" x14ac:dyDescent="0.3"/>
    <row r="48" spans="1:5" ht="20.100000000000001" customHeight="1" x14ac:dyDescent="0.3"/>
    <row r="49" ht="20.100000000000001" customHeight="1" x14ac:dyDescent="0.3"/>
    <row r="50" ht="20.100000000000001" customHeight="1" x14ac:dyDescent="0.3"/>
    <row r="51" ht="20.100000000000001" customHeight="1" x14ac:dyDescent="0.3"/>
    <row r="52" ht="20.100000000000001" customHeight="1" x14ac:dyDescent="0.3"/>
    <row r="53" ht="20.100000000000001" customHeight="1" x14ac:dyDescent="0.3"/>
    <row r="54" ht="20.100000000000001" customHeight="1" x14ac:dyDescent="0.3"/>
    <row r="55" ht="20.100000000000001" customHeight="1" x14ac:dyDescent="0.3"/>
    <row r="56" ht="20.100000000000001" customHeight="1" x14ac:dyDescent="0.3"/>
    <row r="57" ht="20.100000000000001" customHeight="1" x14ac:dyDescent="0.3"/>
    <row r="58" ht="20.100000000000001" customHeight="1" x14ac:dyDescent="0.3"/>
    <row r="59" ht="20.100000000000001" customHeight="1" x14ac:dyDescent="0.3"/>
    <row r="60" ht="20.100000000000001" customHeight="1" x14ac:dyDescent="0.3"/>
    <row r="61" ht="20.100000000000001" customHeight="1" x14ac:dyDescent="0.3"/>
    <row r="62" ht="20.100000000000001" customHeight="1" x14ac:dyDescent="0.3"/>
    <row r="63" ht="20.100000000000001" customHeight="1" x14ac:dyDescent="0.3"/>
    <row r="64" ht="20.100000000000001" customHeight="1" x14ac:dyDescent="0.3"/>
    <row r="65" ht="20.100000000000001" customHeight="1" x14ac:dyDescent="0.3"/>
    <row r="66" ht="20.100000000000001" customHeight="1" x14ac:dyDescent="0.3"/>
    <row r="67" ht="20.100000000000001" customHeight="1" x14ac:dyDescent="0.3"/>
    <row r="68" ht="20.100000000000001" customHeight="1" x14ac:dyDescent="0.3"/>
    <row r="69" ht="20.100000000000001" customHeight="1" x14ac:dyDescent="0.3"/>
    <row r="70" ht="20.100000000000001" customHeight="1" x14ac:dyDescent="0.3"/>
    <row r="71" ht="20.100000000000001" customHeight="1" x14ac:dyDescent="0.3"/>
    <row r="72" ht="20.100000000000001" customHeight="1" x14ac:dyDescent="0.3"/>
    <row r="73" ht="20.100000000000001" customHeight="1" x14ac:dyDescent="0.3"/>
    <row r="74" ht="20.100000000000001" customHeight="1" x14ac:dyDescent="0.3"/>
    <row r="75" ht="20.100000000000001" customHeight="1" x14ac:dyDescent="0.3"/>
    <row r="76" ht="20.100000000000001" customHeight="1" x14ac:dyDescent="0.3"/>
    <row r="77" ht="20.100000000000001" customHeight="1" x14ac:dyDescent="0.3"/>
    <row r="78" ht="20.100000000000001" customHeight="1" x14ac:dyDescent="0.3"/>
    <row r="79" ht="20.100000000000001" customHeight="1" x14ac:dyDescent="0.3"/>
    <row r="80" ht="20.100000000000001" customHeight="1" x14ac:dyDescent="0.3"/>
    <row r="81" ht="20.100000000000001" customHeight="1" x14ac:dyDescent="0.3"/>
    <row r="82" ht="20.100000000000001" customHeight="1" x14ac:dyDescent="0.3"/>
    <row r="83" ht="20.100000000000001" customHeight="1" x14ac:dyDescent="0.3"/>
    <row r="84" ht="20.100000000000001" customHeight="1" x14ac:dyDescent="0.3"/>
    <row r="85" ht="20.100000000000001" customHeight="1" x14ac:dyDescent="0.3"/>
    <row r="86" ht="20.100000000000001" customHeight="1" x14ac:dyDescent="0.3"/>
    <row r="87" ht="20.100000000000001" customHeight="1" x14ac:dyDescent="0.3"/>
    <row r="88" ht="20.100000000000001" customHeight="1" x14ac:dyDescent="0.3"/>
    <row r="89" ht="20.100000000000001" customHeight="1" x14ac:dyDescent="0.3"/>
    <row r="90" ht="20.100000000000001" customHeight="1" x14ac:dyDescent="0.3"/>
    <row r="91" ht="20.100000000000001" customHeight="1" x14ac:dyDescent="0.3"/>
    <row r="92" ht="20.100000000000001" customHeight="1" x14ac:dyDescent="0.3"/>
    <row r="93" ht="20.100000000000001" customHeight="1" x14ac:dyDescent="0.3"/>
    <row r="94" ht="20.100000000000001" customHeight="1" x14ac:dyDescent="0.3"/>
    <row r="95" ht="20.100000000000001" customHeight="1" x14ac:dyDescent="0.3"/>
    <row r="96" ht="20.100000000000001" customHeight="1" x14ac:dyDescent="0.3"/>
    <row r="97" ht="20.100000000000001" customHeight="1" x14ac:dyDescent="0.3"/>
    <row r="98" ht="20.100000000000001" customHeight="1" x14ac:dyDescent="0.3"/>
    <row r="99" ht="20.100000000000001" customHeight="1" x14ac:dyDescent="0.3"/>
    <row r="100" ht="20.100000000000001" customHeight="1" x14ac:dyDescent="0.3"/>
    <row r="101" ht="20.100000000000001" customHeight="1" x14ac:dyDescent="0.3"/>
    <row r="102" ht="20.100000000000001" customHeight="1" x14ac:dyDescent="0.3"/>
    <row r="103" ht="20.100000000000001" customHeight="1" x14ac:dyDescent="0.3"/>
    <row r="104" ht="20.100000000000001" customHeight="1" x14ac:dyDescent="0.3"/>
    <row r="105" ht="20.100000000000001" customHeight="1" x14ac:dyDescent="0.3"/>
    <row r="106" ht="20.100000000000001" customHeight="1" x14ac:dyDescent="0.3"/>
    <row r="107" ht="20.100000000000001" customHeight="1" x14ac:dyDescent="0.3"/>
    <row r="108" ht="20.100000000000001" customHeight="1" x14ac:dyDescent="0.3"/>
    <row r="109" ht="20.100000000000001" customHeight="1" x14ac:dyDescent="0.3"/>
  </sheetData>
  <mergeCells count="2">
    <mergeCell ref="A1:E1"/>
    <mergeCell ref="A38:B38"/>
  </mergeCells>
  <phoneticPr fontId="11" type="noConversion"/>
  <pageMargins left="0.52" right="0.28000000000000003" top="0.72" bottom="0.27" header="0.3" footer="0.17"/>
  <pageSetup paperSize="9" scale="7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8</vt:i4>
      </vt:variant>
    </vt:vector>
  </HeadingPairs>
  <TitlesOfParts>
    <vt:vector size="19" baseType="lpstr">
      <vt:lpstr>1.세입세출결산서</vt:lpstr>
      <vt:lpstr>1-1.세입결산서</vt:lpstr>
      <vt:lpstr>1-2.세출결산서</vt:lpstr>
      <vt:lpstr>2.정부보조금명세서</vt:lpstr>
      <vt:lpstr>3-1.후원금수입내역서</vt:lpstr>
      <vt:lpstr>3-2.후원금사용내역서</vt:lpstr>
      <vt:lpstr>4.후원금전용계좌의 입출금내역</vt:lpstr>
      <vt:lpstr>5.인건비명세서</vt:lpstr>
      <vt:lpstr>6.사업비명세서</vt:lpstr>
      <vt:lpstr>7.기타비용명세서</vt:lpstr>
      <vt:lpstr>8.사업수입명세서</vt:lpstr>
      <vt:lpstr>'1-1.세입결산서'!Print_Area</vt:lpstr>
      <vt:lpstr>'1-2.세출결산서'!Print_Area</vt:lpstr>
      <vt:lpstr>'3-2.후원금사용내역서'!Print_Area</vt:lpstr>
      <vt:lpstr>'4.후원금전용계좌의 입출금내역'!Print_Area</vt:lpstr>
      <vt:lpstr>'5.인건비명세서'!Print_Area</vt:lpstr>
      <vt:lpstr>'6.사업비명세서'!Print_Area</vt:lpstr>
      <vt:lpstr>'7.기타비용명세서'!Print_Area</vt:lpstr>
      <vt:lpstr>'8.사업수입명세서'!Print_Area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2024-03-25T07:11:57Z</dcterms:modified>
</cp:coreProperties>
</file>