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3군 결산보고\"/>
    </mc:Choice>
  </mc:AlternateContent>
  <xr:revisionPtr revIDLastSave="0" documentId="13_ncr:1_{5A3A9671-2531-484E-8FA8-740BD1B99E23}" xr6:coauthVersionLast="47" xr6:coauthVersionMax="47" xr10:uidLastSave="{00000000-0000-0000-0000-000000000000}"/>
  <bookViews>
    <workbookView xWindow="-120" yWindow="-120" windowWidth="29040" windowHeight="15840" xr2:uid="{1D7DE95E-A5DB-4325-9B15-4600CF69713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0" i="1" l="1"/>
  <c r="H129" i="1"/>
  <c r="I53" i="1"/>
  <c r="I52" i="1"/>
  <c r="I51" i="1"/>
  <c r="H53" i="1"/>
  <c r="F129" i="1"/>
  <c r="F41" i="1"/>
  <c r="G130" i="1"/>
  <c r="G129" i="1"/>
  <c r="F130" i="1"/>
  <c r="I127" i="1"/>
  <c r="I128" i="1" s="1"/>
  <c r="F128" i="1"/>
  <c r="F122" i="1"/>
  <c r="I121" i="1"/>
  <c r="I120" i="1"/>
  <c r="I124" i="1"/>
  <c r="I123" i="1"/>
  <c r="F125" i="1"/>
  <c r="I116" i="1"/>
  <c r="H116" i="1"/>
  <c r="I118" i="1"/>
  <c r="I119" i="1" s="1"/>
  <c r="H119" i="1"/>
  <c r="I97" i="1"/>
  <c r="I98" i="1" s="1"/>
  <c r="I92" i="1"/>
  <c r="H98" i="1"/>
  <c r="G92" i="1"/>
  <c r="I112" i="1"/>
  <c r="F113" i="1"/>
  <c r="I113" i="1" s="1"/>
  <c r="I47" i="1"/>
  <c r="F47" i="1"/>
  <c r="I79" i="1"/>
  <c r="I78" i="1"/>
  <c r="I107" i="1"/>
  <c r="I106" i="1"/>
  <c r="I105" i="1"/>
  <c r="I103" i="1"/>
  <c r="I102" i="1"/>
  <c r="F104" i="1"/>
  <c r="I104" i="1" s="1"/>
  <c r="I83" i="1"/>
  <c r="F83" i="1"/>
  <c r="I76" i="1"/>
  <c r="I75" i="1"/>
  <c r="F77" i="1"/>
  <c r="I77" i="1" s="1"/>
  <c r="I74" i="1"/>
  <c r="F74" i="1"/>
  <c r="F71" i="1"/>
  <c r="I67" i="1"/>
  <c r="I66" i="1"/>
  <c r="F68" i="1"/>
  <c r="I64" i="1"/>
  <c r="I63" i="1"/>
  <c r="F65" i="1"/>
  <c r="I61" i="1"/>
  <c r="I60" i="1"/>
  <c r="F62" i="1"/>
  <c r="I58" i="1"/>
  <c r="I57" i="1"/>
  <c r="F59" i="1"/>
  <c r="I56" i="1"/>
  <c r="F56" i="1"/>
  <c r="I50" i="1"/>
  <c r="H50" i="1"/>
  <c r="I44" i="1"/>
  <c r="F44" i="1"/>
  <c r="I37" i="1"/>
  <c r="I36" i="1"/>
  <c r="I30" i="1"/>
  <c r="I32" i="1" s="1"/>
  <c r="F38" i="1"/>
  <c r="I33" i="1"/>
  <c r="I35" i="1" s="1"/>
  <c r="F35" i="1"/>
  <c r="I22" i="1"/>
  <c r="I21" i="1"/>
  <c r="H131" i="1" l="1"/>
  <c r="I129" i="1"/>
  <c r="G131" i="1"/>
  <c r="I130" i="1"/>
  <c r="I131" i="1" s="1"/>
  <c r="F131" i="1"/>
  <c r="I122" i="1"/>
  <c r="I38" i="1"/>
  <c r="I68" i="1"/>
  <c r="I59" i="1"/>
  <c r="I125" i="1"/>
  <c r="I65" i="1"/>
  <c r="I62" i="1"/>
  <c r="F32" i="1"/>
  <c r="I28" i="1"/>
  <c r="I27" i="1"/>
  <c r="F29" i="1"/>
  <c r="I29" i="1" s="1"/>
  <c r="I25" i="1"/>
  <c r="I24" i="1"/>
  <c r="F26" i="1"/>
  <c r="I26" i="1" s="1"/>
  <c r="F23" i="1"/>
  <c r="I23" i="1" s="1"/>
  <c r="I20" i="1"/>
  <c r="I19" i="1"/>
  <c r="I18" i="1"/>
  <c r="I13" i="1"/>
  <c r="I12" i="1"/>
  <c r="F14" i="1"/>
  <c r="I14" i="1" s="1"/>
  <c r="I10" i="1"/>
  <c r="I9" i="1"/>
  <c r="F11" i="1"/>
  <c r="I11" i="1" s="1"/>
  <c r="I7" i="1"/>
  <c r="I6" i="1"/>
  <c r="F8" i="1"/>
  <c r="I8" i="1" s="1"/>
  <c r="I4" i="1"/>
  <c r="I3" i="1"/>
  <c r="F5" i="1"/>
  <c r="I5" i="1" s="1"/>
</calcChain>
</file>

<file path=xl/sharedStrings.xml><?xml version="1.0" encoding="utf-8"?>
<sst xmlns="http://schemas.openxmlformats.org/spreadsheetml/2006/main" count="205" uniqueCount="70">
  <si>
    <t>순번</t>
  </si>
  <si>
    <t>관</t>
  </si>
  <si>
    <t>항</t>
  </si>
  <si>
    <t>목</t>
  </si>
  <si>
    <t>구분</t>
  </si>
  <si>
    <t>정부보조금</t>
  </si>
  <si>
    <t>자부담</t>
  </si>
  <si>
    <t>후원금</t>
  </si>
  <si>
    <t>합계</t>
  </si>
  <si>
    <t>사무비</t>
  </si>
  <si>
    <t>인건비</t>
  </si>
  <si>
    <t>급여</t>
  </si>
  <si>
    <t>예산</t>
  </si>
  <si>
    <t>결산</t>
  </si>
  <si>
    <t>증감</t>
  </si>
  <si>
    <t>제수당</t>
  </si>
  <si>
    <t>퇴직금 및 퇴직적립금</t>
  </si>
  <si>
    <t>사회보험부담금</t>
  </si>
  <si>
    <t>업무추진비</t>
  </si>
  <si>
    <t>기관운영비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</si>
  <si>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</si>
  <si>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</si>
  <si>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</si>
  <si>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</si>
  <si>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</si>
  <si>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</si>
  <si>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</si>
  <si>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</si>
  <si>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</si>
  <si>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</si>
  <si>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</si>
  <si>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</si>
  <si>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</si>
  <si>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후원 사업비</t>
  </si>
  <si>
    <t>언어발달지원 사업비</t>
  </si>
  <si>
    <t>결혼이민자 역량강화지원 사업비</t>
  </si>
  <si>
    <t>결혼이민자역량강화 사업비</t>
  </si>
  <si>
    <t>곡성군다문화가족어울한마당 사업비</t>
  </si>
  <si>
    <t>결혼이주여성취업자격증반운영지원 사업비</t>
  </si>
  <si>
    <t>운전면허취득지원 사업비</t>
  </si>
  <si>
    <t>이월 사업비</t>
  </si>
  <si>
    <t>법인이월 사업비</t>
  </si>
  <si>
    <t>후원금이월 사업비</t>
  </si>
  <si>
    <t>법인후원금이월 사업비</t>
  </si>
  <si>
    <t>종사자특별수당 사업비</t>
  </si>
  <si>
    <t>제수당 사업비</t>
  </si>
  <si>
    <t>찾아가는 어린이집 다문화이해교실 사업비</t>
  </si>
  <si>
    <t>다문화이해교실 활동비 사업비</t>
  </si>
  <si>
    <t>특성화 사업비</t>
  </si>
  <si>
    <t>현대중공업1% 사업비</t>
  </si>
  <si>
    <t>이중언어능력지원 사업비</t>
  </si>
  <si>
    <t>한가원공모 사업비</t>
  </si>
  <si>
    <t>잡지출</t>
  </si>
  <si>
    <t>센터기본</t>
    <phoneticPr fontId="1" type="noConversion"/>
  </si>
  <si>
    <t>방문교육</t>
    <phoneticPr fontId="1" type="noConversion"/>
  </si>
  <si>
    <t>사례관리</t>
    <phoneticPr fontId="1" type="noConversion"/>
  </si>
  <si>
    <t>이중언어가족환경조성</t>
    <phoneticPr fontId="1" type="noConversion"/>
  </si>
  <si>
    <t>소통키움지원</t>
    <phoneticPr fontId="1" type="noConversion"/>
  </si>
  <si>
    <t>사회정서지원</t>
    <phoneticPr fontId="1" type="noConversion"/>
  </si>
  <si>
    <t>산모도우미</t>
    <phoneticPr fontId="1" type="noConversion"/>
  </si>
  <si>
    <t>종사자수당지원 사업비</t>
    <phoneticPr fontId="1" type="noConversion"/>
  </si>
  <si>
    <t>처우개선비</t>
    <phoneticPr fontId="1" type="noConversion"/>
  </si>
  <si>
    <t>특성화 사업비</t>
    <phoneticPr fontId="1" type="noConversion"/>
  </si>
  <si>
    <t>한가원공모 사업비</t>
    <phoneticPr fontId="1" type="noConversion"/>
  </si>
  <si>
    <t>아이돌봄지원 사업비</t>
    <phoneticPr fontId="1" type="noConversion"/>
  </si>
  <si>
    <t>반환금</t>
    <phoneticPr fontId="1" type="noConversion"/>
  </si>
  <si>
    <t>처우개선비 사업비</t>
    <phoneticPr fontId="1" type="noConversion"/>
  </si>
  <si>
    <t>사업비</t>
    <phoneticPr fontId="1" type="noConversion"/>
  </si>
  <si>
    <t>법인전입후원금 사업비</t>
    <phoneticPr fontId="1" type="noConversion"/>
  </si>
  <si>
    <t>세출결산서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</si>
</sst>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u/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 wrapText="1"/>
    </xf>
    <xf numFmtId="41" fontId="3" fillId="3" borderId="3" xfId="1" applyFont="1" applyFill="1" applyBorder="1" applyAlignment="1">
      <alignment horizontal="right" vertical="center" wrapText="1"/>
    </xf>
    <xf numFmtId="41" fontId="3" fillId="2" borderId="3" xfId="1" applyFont="1" applyFill="1" applyBorder="1" applyAlignment="1">
      <alignment horizontal="right" vertical="center" wrapText="1"/>
    </xf>
    <xf numFmtId="41" fontId="3" fillId="3" borderId="3" xfId="0" applyNumberFormat="1" applyFont="1" applyFill="1" applyBorder="1" applyAlignment="1">
      <alignment horizontal="right" vertical="center" wrapText="1"/>
    </xf>
    <xf numFmtId="41" fontId="3" fillId="2" borderId="3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3" fontId="3" fillId="2" borderId="3" xfId="1" applyNumberFormat="1" applyFont="1" applyFill="1" applyBorder="1" applyAlignment="1">
      <alignment horizontal="right" vertical="center" wrapText="1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6296-A82D-4F8F-86B0-02A63BB48867}">
  <sheetPr>
    <pageSetUpPr fitToPage="1"/>
  </sheetPr>
  <dimension ref="A1:I131"/>
  <sheetViews>
    <sheetView tabSelected="1" workbookViewId="0">
      <selection activeCell="M15" sqref="M15"/>
    </sheetView>
  </sheetViews>
  <sheetFormatPr defaultRowHeight="16.5" x14ac:dyDescent="0.3"/>
  <cols>
    <col min="1" max="1" width="6.125" customWidth="1"/>
    <col min="2" max="2" width="19.625" customWidth="1"/>
    <col min="3" max="4" width="20.375" customWidth="1"/>
    <col min="5" max="5" width="6.125" customWidth="1"/>
    <col min="6" max="6" width="16" customWidth="1"/>
    <col min="7" max="7" width="16.125" customWidth="1"/>
    <col min="8" max="8" width="16" customWidth="1"/>
    <col min="9" max="9" width="16.125" customWidth="1"/>
  </cols>
  <sheetData>
    <row r="1" spans="1:9" ht="26.25" x14ac:dyDescent="0.3">
      <c r="A1" s="36" t="s">
        <v>69</v>
      </c>
      <c r="B1" s="36"/>
      <c r="C1" s="36"/>
      <c r="D1" s="36"/>
      <c r="E1" s="36"/>
      <c r="F1" s="36"/>
      <c r="G1" s="36"/>
      <c r="H1" s="36"/>
      <c r="I1" s="36"/>
    </row>
    <row r="2" spans="1:9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">
      <c r="A3" s="2">
        <v>1</v>
      </c>
      <c r="B3" s="3" t="s">
        <v>9</v>
      </c>
      <c r="C3" s="3" t="s">
        <v>10</v>
      </c>
      <c r="D3" s="3" t="s">
        <v>11</v>
      </c>
      <c r="E3" s="2" t="s">
        <v>12</v>
      </c>
      <c r="F3" s="4">
        <v>434816000</v>
      </c>
      <c r="G3" s="5">
        <v>0</v>
      </c>
      <c r="H3" s="5">
        <v>0</v>
      </c>
      <c r="I3" s="4">
        <f t="shared" ref="I3:I14" si="0">F3</f>
        <v>434816000</v>
      </c>
    </row>
    <row r="4" spans="1:9" x14ac:dyDescent="0.3">
      <c r="A4" s="6">
        <v>2</v>
      </c>
      <c r="B4" s="7"/>
      <c r="C4" s="7"/>
      <c r="D4" s="7"/>
      <c r="E4" s="6" t="s">
        <v>13</v>
      </c>
      <c r="F4" s="8">
        <v>363161100</v>
      </c>
      <c r="G4" s="9">
        <v>0</v>
      </c>
      <c r="H4" s="9">
        <v>0</v>
      </c>
      <c r="I4" s="4">
        <f t="shared" si="0"/>
        <v>363161100</v>
      </c>
    </row>
    <row r="5" spans="1:9" x14ac:dyDescent="0.3">
      <c r="A5" s="10">
        <v>3</v>
      </c>
      <c r="B5" s="11"/>
      <c r="C5" s="11"/>
      <c r="D5" s="12"/>
      <c r="E5" s="10" t="s">
        <v>14</v>
      </c>
      <c r="F5" s="13">
        <f>F3-F4</f>
        <v>71654900</v>
      </c>
      <c r="G5" s="14">
        <v>0</v>
      </c>
      <c r="H5" s="14">
        <v>0</v>
      </c>
      <c r="I5" s="4">
        <f t="shared" si="0"/>
        <v>71654900</v>
      </c>
    </row>
    <row r="6" spans="1:9" x14ac:dyDescent="0.3">
      <c r="A6" s="6">
        <v>4</v>
      </c>
      <c r="B6" s="7"/>
      <c r="C6" s="7"/>
      <c r="D6" s="7" t="s">
        <v>15</v>
      </c>
      <c r="E6" s="6" t="s">
        <v>12</v>
      </c>
      <c r="F6" s="8">
        <v>36515000</v>
      </c>
      <c r="G6" s="9">
        <v>0</v>
      </c>
      <c r="H6" s="9">
        <v>0</v>
      </c>
      <c r="I6" s="8">
        <f t="shared" si="0"/>
        <v>36515000</v>
      </c>
    </row>
    <row r="7" spans="1:9" x14ac:dyDescent="0.3">
      <c r="A7" s="10">
        <v>5</v>
      </c>
      <c r="B7" s="11"/>
      <c r="C7" s="11"/>
      <c r="D7" s="11"/>
      <c r="E7" s="10" t="s">
        <v>13</v>
      </c>
      <c r="F7" s="13">
        <v>39872430</v>
      </c>
      <c r="G7" s="14">
        <v>0</v>
      </c>
      <c r="H7" s="14">
        <v>0</v>
      </c>
      <c r="I7" s="8">
        <f t="shared" si="0"/>
        <v>39872430</v>
      </c>
    </row>
    <row r="8" spans="1:9" x14ac:dyDescent="0.3">
      <c r="A8" s="6">
        <v>6</v>
      </c>
      <c r="B8" s="7"/>
      <c r="C8" s="7"/>
      <c r="D8" s="15"/>
      <c r="E8" s="6" t="s">
        <v>14</v>
      </c>
      <c r="F8" s="8">
        <f>F6-F7</f>
        <v>-3357430</v>
      </c>
      <c r="G8" s="9">
        <v>0</v>
      </c>
      <c r="H8" s="9">
        <v>0</v>
      </c>
      <c r="I8" s="8">
        <f t="shared" si="0"/>
        <v>-3357430</v>
      </c>
    </row>
    <row r="9" spans="1:9" x14ac:dyDescent="0.3">
      <c r="A9" s="10">
        <v>7</v>
      </c>
      <c r="B9" s="11"/>
      <c r="C9" s="11"/>
      <c r="D9" s="11" t="s">
        <v>16</v>
      </c>
      <c r="E9" s="10" t="s">
        <v>12</v>
      </c>
      <c r="F9" s="13">
        <v>39652000</v>
      </c>
      <c r="G9" s="14">
        <v>0</v>
      </c>
      <c r="H9" s="14">
        <v>0</v>
      </c>
      <c r="I9" s="13">
        <f t="shared" si="0"/>
        <v>39652000</v>
      </c>
    </row>
    <row r="10" spans="1:9" x14ac:dyDescent="0.3">
      <c r="A10" s="6">
        <v>8</v>
      </c>
      <c r="B10" s="7"/>
      <c r="C10" s="7"/>
      <c r="D10" s="7"/>
      <c r="E10" s="6" t="s">
        <v>13</v>
      </c>
      <c r="F10" s="8">
        <v>33802070</v>
      </c>
      <c r="G10" s="9">
        <v>0</v>
      </c>
      <c r="H10" s="9">
        <v>0</v>
      </c>
      <c r="I10" s="13">
        <f t="shared" si="0"/>
        <v>33802070</v>
      </c>
    </row>
    <row r="11" spans="1:9" x14ac:dyDescent="0.3">
      <c r="A11" s="10">
        <v>9</v>
      </c>
      <c r="B11" s="11"/>
      <c r="C11" s="11"/>
      <c r="D11" s="12"/>
      <c r="E11" s="10" t="s">
        <v>14</v>
      </c>
      <c r="F11" s="13">
        <f>F9-F10</f>
        <v>5849930</v>
      </c>
      <c r="G11" s="14">
        <v>0</v>
      </c>
      <c r="H11" s="14">
        <v>0</v>
      </c>
      <c r="I11" s="13">
        <f t="shared" si="0"/>
        <v>5849930</v>
      </c>
    </row>
    <row r="12" spans="1:9" x14ac:dyDescent="0.3">
      <c r="A12" s="6">
        <v>10</v>
      </c>
      <c r="B12" s="7"/>
      <c r="C12" s="7"/>
      <c r="D12" s="7" t="s">
        <v>17</v>
      </c>
      <c r="E12" s="6" t="s">
        <v>12</v>
      </c>
      <c r="F12" s="8">
        <v>44555000</v>
      </c>
      <c r="G12" s="9">
        <v>0</v>
      </c>
      <c r="H12" s="9">
        <v>0</v>
      </c>
      <c r="I12" s="8">
        <f t="shared" si="0"/>
        <v>44555000</v>
      </c>
    </row>
    <row r="13" spans="1:9" x14ac:dyDescent="0.3">
      <c r="A13" s="10">
        <v>11</v>
      </c>
      <c r="B13" s="11"/>
      <c r="C13" s="11"/>
      <c r="D13" s="11"/>
      <c r="E13" s="10" t="s">
        <v>13</v>
      </c>
      <c r="F13" s="13">
        <v>39370970</v>
      </c>
      <c r="G13" s="14">
        <v>0</v>
      </c>
      <c r="H13" s="14">
        <v>0</v>
      </c>
      <c r="I13" s="8">
        <f t="shared" si="0"/>
        <v>39370970</v>
      </c>
    </row>
    <row r="14" spans="1:9" x14ac:dyDescent="0.3">
      <c r="A14" s="6">
        <v>12</v>
      </c>
      <c r="B14" s="7"/>
      <c r="C14" s="15"/>
      <c r="D14" s="15"/>
      <c r="E14" s="6" t="s">
        <v>14</v>
      </c>
      <c r="F14" s="8">
        <f>F12-F13</f>
        <v>5184030</v>
      </c>
      <c r="G14" s="9">
        <v>0</v>
      </c>
      <c r="H14" s="9">
        <v>0</v>
      </c>
      <c r="I14" s="8">
        <f t="shared" si="0"/>
        <v>5184030</v>
      </c>
    </row>
    <row r="15" spans="1:9" x14ac:dyDescent="0.3">
      <c r="A15" s="10">
        <v>13</v>
      </c>
      <c r="B15" s="11"/>
      <c r="C15" s="11" t="s">
        <v>18</v>
      </c>
      <c r="D15" s="11" t="s">
        <v>19</v>
      </c>
      <c r="E15" s="10" t="s">
        <v>12</v>
      </c>
      <c r="F15" s="14">
        <v>0</v>
      </c>
      <c r="G15" s="13">
        <v>3200000</v>
      </c>
      <c r="H15" s="14">
        <v>0</v>
      </c>
      <c r="I15" s="13">
        <v>3200000</v>
      </c>
    </row>
    <row r="16" spans="1:9" x14ac:dyDescent="0.3">
      <c r="A16" s="6">
        <v>14</v>
      </c>
      <c r="B16" s="7"/>
      <c r="C16" s="7"/>
      <c r="D16" s="7"/>
      <c r="E16" s="6" t="s">
        <v>13</v>
      </c>
      <c r="F16" s="9">
        <v>0</v>
      </c>
      <c r="G16" s="8">
        <v>2665080</v>
      </c>
      <c r="H16" s="9">
        <v>0</v>
      </c>
      <c r="I16" s="8">
        <v>2665080</v>
      </c>
    </row>
    <row r="17" spans="1:9" x14ac:dyDescent="0.3">
      <c r="A17" s="10">
        <v>15</v>
      </c>
      <c r="B17" s="11"/>
      <c r="C17" s="11"/>
      <c r="D17" s="12"/>
      <c r="E17" s="10" t="s">
        <v>14</v>
      </c>
      <c r="F17" s="14">
        <v>0</v>
      </c>
      <c r="G17" s="13">
        <v>534920</v>
      </c>
      <c r="H17" s="14">
        <v>0</v>
      </c>
      <c r="I17" s="13">
        <v>534920</v>
      </c>
    </row>
    <row r="18" spans="1:9" x14ac:dyDescent="0.3">
      <c r="A18" s="6">
        <v>16</v>
      </c>
      <c r="B18" s="7"/>
      <c r="C18" s="7"/>
      <c r="D18" s="7" t="s">
        <v>20</v>
      </c>
      <c r="E18" s="6" t="s">
        <v>12</v>
      </c>
      <c r="F18" s="8">
        <v>0</v>
      </c>
      <c r="G18" s="8">
        <v>2500000</v>
      </c>
      <c r="H18" s="9">
        <v>0</v>
      </c>
      <c r="I18" s="8">
        <f>G18</f>
        <v>2500000</v>
      </c>
    </row>
    <row r="19" spans="1:9" x14ac:dyDescent="0.3">
      <c r="A19" s="10">
        <v>17</v>
      </c>
      <c r="B19" s="11"/>
      <c r="C19" s="11"/>
      <c r="D19" s="11"/>
      <c r="E19" s="10" t="s">
        <v>13</v>
      </c>
      <c r="F19" s="13">
        <v>0</v>
      </c>
      <c r="G19" s="13">
        <v>1756560</v>
      </c>
      <c r="H19" s="14">
        <v>0</v>
      </c>
      <c r="I19" s="8">
        <f>G19</f>
        <v>1756560</v>
      </c>
    </row>
    <row r="20" spans="1:9" x14ac:dyDescent="0.3">
      <c r="A20" s="6">
        <v>18</v>
      </c>
      <c r="B20" s="7"/>
      <c r="C20" s="15"/>
      <c r="D20" s="15"/>
      <c r="E20" s="6" t="s">
        <v>14</v>
      </c>
      <c r="F20" s="9">
        <v>0</v>
      </c>
      <c r="G20" s="8">
        <v>743440</v>
      </c>
      <c r="H20" s="9">
        <v>0</v>
      </c>
      <c r="I20" s="8">
        <f>G20</f>
        <v>743440</v>
      </c>
    </row>
    <row r="21" spans="1:9" x14ac:dyDescent="0.3">
      <c r="A21" s="10">
        <v>19</v>
      </c>
      <c r="B21" s="11"/>
      <c r="C21" s="11" t="s">
        <v>21</v>
      </c>
      <c r="D21" s="11" t="s">
        <v>22</v>
      </c>
      <c r="E21" s="10" t="s">
        <v>12</v>
      </c>
      <c r="F21" s="13">
        <v>14303000</v>
      </c>
      <c r="G21" s="13">
        <v>0</v>
      </c>
      <c r="H21" s="14">
        <v>0</v>
      </c>
      <c r="I21" s="13">
        <f>F21+G21</f>
        <v>14303000</v>
      </c>
    </row>
    <row r="22" spans="1:9" x14ac:dyDescent="0.3">
      <c r="A22" s="6">
        <v>20</v>
      </c>
      <c r="B22" s="7"/>
      <c r="C22" s="7"/>
      <c r="D22" s="7"/>
      <c r="E22" s="6" t="s">
        <v>13</v>
      </c>
      <c r="F22" s="8">
        <v>10359220</v>
      </c>
      <c r="G22" s="8">
        <v>0</v>
      </c>
      <c r="H22" s="9">
        <v>0</v>
      </c>
      <c r="I22" s="13">
        <f>F22+G22</f>
        <v>10359220</v>
      </c>
    </row>
    <row r="23" spans="1:9" x14ac:dyDescent="0.3">
      <c r="A23" s="10">
        <v>21</v>
      </c>
      <c r="B23" s="11"/>
      <c r="C23" s="11"/>
      <c r="D23" s="12"/>
      <c r="E23" s="10" t="s">
        <v>14</v>
      </c>
      <c r="F23" s="13">
        <f>F21-F22</f>
        <v>3943780</v>
      </c>
      <c r="G23" s="13">
        <v>0</v>
      </c>
      <c r="H23" s="14">
        <v>0</v>
      </c>
      <c r="I23" s="13">
        <f>F23+G23</f>
        <v>3943780</v>
      </c>
    </row>
    <row r="24" spans="1:9" x14ac:dyDescent="0.3">
      <c r="A24" s="6">
        <v>22</v>
      </c>
      <c r="B24" s="7"/>
      <c r="C24" s="7"/>
      <c r="D24" s="7" t="s">
        <v>23</v>
      </c>
      <c r="E24" s="6" t="s">
        <v>12</v>
      </c>
      <c r="F24" s="8">
        <v>23432000</v>
      </c>
      <c r="G24" s="9">
        <v>0</v>
      </c>
      <c r="H24" s="9">
        <v>0</v>
      </c>
      <c r="I24" s="8">
        <f t="shared" ref="I24:I30" si="1">F24</f>
        <v>23432000</v>
      </c>
    </row>
    <row r="25" spans="1:9" x14ac:dyDescent="0.3">
      <c r="A25" s="10">
        <v>23</v>
      </c>
      <c r="B25" s="11"/>
      <c r="C25" s="11"/>
      <c r="D25" s="11"/>
      <c r="E25" s="10" t="s">
        <v>13</v>
      </c>
      <c r="F25" s="13">
        <v>19123090</v>
      </c>
      <c r="G25" s="14">
        <v>0</v>
      </c>
      <c r="H25" s="13">
        <v>0</v>
      </c>
      <c r="I25" s="8">
        <f t="shared" si="1"/>
        <v>19123090</v>
      </c>
    </row>
    <row r="26" spans="1:9" x14ac:dyDescent="0.3">
      <c r="A26" s="6">
        <v>24</v>
      </c>
      <c r="B26" s="7"/>
      <c r="C26" s="7"/>
      <c r="D26" s="15"/>
      <c r="E26" s="6" t="s">
        <v>14</v>
      </c>
      <c r="F26" s="8">
        <f>F24-F25</f>
        <v>4308910</v>
      </c>
      <c r="G26" s="9">
        <v>0</v>
      </c>
      <c r="H26" s="8">
        <v>0</v>
      </c>
      <c r="I26" s="8">
        <f t="shared" si="1"/>
        <v>4308910</v>
      </c>
    </row>
    <row r="27" spans="1:9" x14ac:dyDescent="0.3">
      <c r="A27" s="10">
        <v>25</v>
      </c>
      <c r="B27" s="11"/>
      <c r="C27" s="11"/>
      <c r="D27" s="11" t="s">
        <v>24</v>
      </c>
      <c r="E27" s="10" t="s">
        <v>12</v>
      </c>
      <c r="F27" s="13">
        <v>8700000</v>
      </c>
      <c r="G27" s="14">
        <v>0</v>
      </c>
      <c r="H27" s="14">
        <v>0</v>
      </c>
      <c r="I27" s="13">
        <f t="shared" si="1"/>
        <v>8700000</v>
      </c>
    </row>
    <row r="28" spans="1:9" x14ac:dyDescent="0.3">
      <c r="A28" s="6">
        <v>26</v>
      </c>
      <c r="B28" s="7"/>
      <c r="C28" s="7"/>
      <c r="D28" s="7"/>
      <c r="E28" s="6" t="s">
        <v>13</v>
      </c>
      <c r="F28" s="8">
        <v>8443140</v>
      </c>
      <c r="G28" s="9">
        <v>0</v>
      </c>
      <c r="H28" s="9">
        <v>0</v>
      </c>
      <c r="I28" s="13">
        <f t="shared" si="1"/>
        <v>8443140</v>
      </c>
    </row>
    <row r="29" spans="1:9" x14ac:dyDescent="0.3">
      <c r="A29" s="10">
        <v>27</v>
      </c>
      <c r="B29" s="11"/>
      <c r="C29" s="11"/>
      <c r="D29" s="12"/>
      <c r="E29" s="10" t="s">
        <v>14</v>
      </c>
      <c r="F29" s="13">
        <f>F27-F28</f>
        <v>256860</v>
      </c>
      <c r="G29" s="14">
        <v>0</v>
      </c>
      <c r="H29" s="14">
        <v>0</v>
      </c>
      <c r="I29" s="13">
        <f t="shared" si="1"/>
        <v>256860</v>
      </c>
    </row>
    <row r="30" spans="1:9" x14ac:dyDescent="0.3">
      <c r="A30" s="6">
        <v>28</v>
      </c>
      <c r="B30" s="7"/>
      <c r="C30" s="7"/>
      <c r="D30" s="7" t="s">
        <v>25</v>
      </c>
      <c r="E30" s="6" t="s">
        <v>12</v>
      </c>
      <c r="F30" s="8">
        <v>4100000</v>
      </c>
      <c r="G30" s="9">
        <v>0</v>
      </c>
      <c r="H30" s="8">
        <v>0</v>
      </c>
      <c r="I30" s="8">
        <f t="shared" si="1"/>
        <v>4100000</v>
      </c>
    </row>
    <row r="31" spans="1:9" x14ac:dyDescent="0.3">
      <c r="A31" s="10">
        <v>29</v>
      </c>
      <c r="B31" s="11"/>
      <c r="C31" s="11"/>
      <c r="D31" s="11"/>
      <c r="E31" s="10" t="s">
        <v>13</v>
      </c>
      <c r="F31" s="13">
        <v>3749100</v>
      </c>
      <c r="G31" s="14">
        <v>0</v>
      </c>
      <c r="H31" s="13">
        <v>0</v>
      </c>
      <c r="I31" s="13">
        <v>3749100</v>
      </c>
    </row>
    <row r="32" spans="1:9" x14ac:dyDescent="0.3">
      <c r="A32" s="6">
        <v>30</v>
      </c>
      <c r="B32" s="7"/>
      <c r="C32" s="7"/>
      <c r="D32" s="15"/>
      <c r="E32" s="6" t="s">
        <v>14</v>
      </c>
      <c r="F32" s="8">
        <f>F30-F31</f>
        <v>350900</v>
      </c>
      <c r="G32" s="9">
        <v>0</v>
      </c>
      <c r="H32" s="8">
        <v>0</v>
      </c>
      <c r="I32" s="13">
        <f>I30-I31</f>
        <v>350900</v>
      </c>
    </row>
    <row r="33" spans="1:9" x14ac:dyDescent="0.3">
      <c r="A33" s="10">
        <v>31</v>
      </c>
      <c r="B33" s="11"/>
      <c r="C33" s="11"/>
      <c r="D33" s="11" t="s">
        <v>26</v>
      </c>
      <c r="E33" s="10" t="s">
        <v>12</v>
      </c>
      <c r="F33" s="13">
        <v>4700000</v>
      </c>
      <c r="G33" s="14">
        <v>0</v>
      </c>
      <c r="H33" s="14">
        <v>0</v>
      </c>
      <c r="I33" s="13">
        <f>F33</f>
        <v>4700000</v>
      </c>
    </row>
    <row r="34" spans="1:9" x14ac:dyDescent="0.3">
      <c r="A34" s="6">
        <v>32</v>
      </c>
      <c r="B34" s="7"/>
      <c r="C34" s="7"/>
      <c r="D34" s="7"/>
      <c r="E34" s="6" t="s">
        <v>13</v>
      </c>
      <c r="F34" s="8">
        <v>4627100</v>
      </c>
      <c r="G34" s="9">
        <v>0</v>
      </c>
      <c r="H34" s="9">
        <v>0</v>
      </c>
      <c r="I34" s="8">
        <v>4627100</v>
      </c>
    </row>
    <row r="35" spans="1:9" x14ac:dyDescent="0.3">
      <c r="A35" s="10">
        <v>33</v>
      </c>
      <c r="B35" s="11"/>
      <c r="C35" s="11"/>
      <c r="D35" s="12"/>
      <c r="E35" s="10" t="s">
        <v>14</v>
      </c>
      <c r="F35" s="13">
        <f>F33-F34</f>
        <v>72900</v>
      </c>
      <c r="G35" s="14">
        <v>0</v>
      </c>
      <c r="H35" s="14">
        <v>0</v>
      </c>
      <c r="I35" s="13">
        <f>I33-I34</f>
        <v>72900</v>
      </c>
    </row>
    <row r="36" spans="1:9" x14ac:dyDescent="0.3">
      <c r="A36" s="6">
        <v>34</v>
      </c>
      <c r="B36" s="7"/>
      <c r="C36" s="7"/>
      <c r="D36" s="7" t="s">
        <v>27</v>
      </c>
      <c r="E36" s="6" t="s">
        <v>12</v>
      </c>
      <c r="F36" s="8">
        <v>10659000</v>
      </c>
      <c r="G36" s="8">
        <v>0</v>
      </c>
      <c r="H36" s="8">
        <v>0</v>
      </c>
      <c r="I36" s="8">
        <f>F36</f>
        <v>10659000</v>
      </c>
    </row>
    <row r="37" spans="1:9" x14ac:dyDescent="0.3">
      <c r="A37" s="10">
        <v>35</v>
      </c>
      <c r="B37" s="11"/>
      <c r="C37" s="11"/>
      <c r="D37" s="11"/>
      <c r="E37" s="10" t="s">
        <v>13</v>
      </c>
      <c r="F37" s="13">
        <v>28707894</v>
      </c>
      <c r="G37" s="13">
        <v>0</v>
      </c>
      <c r="H37" s="13">
        <v>0</v>
      </c>
      <c r="I37" s="8">
        <f>F37</f>
        <v>28707894</v>
      </c>
    </row>
    <row r="38" spans="1:9" x14ac:dyDescent="0.3">
      <c r="A38" s="6">
        <v>36</v>
      </c>
      <c r="B38" s="15"/>
      <c r="C38" s="15"/>
      <c r="D38" s="15"/>
      <c r="E38" s="6" t="s">
        <v>14</v>
      </c>
      <c r="F38" s="8">
        <f>F36-F37</f>
        <v>-18048894</v>
      </c>
      <c r="G38" s="8">
        <v>0</v>
      </c>
      <c r="H38" s="8">
        <v>0</v>
      </c>
      <c r="I38" s="8">
        <f>I36-I37</f>
        <v>-18048894</v>
      </c>
    </row>
    <row r="39" spans="1:9" x14ac:dyDescent="0.3">
      <c r="A39" s="10">
        <v>37</v>
      </c>
      <c r="B39" s="11" t="s">
        <v>28</v>
      </c>
      <c r="C39" s="11" t="s">
        <v>29</v>
      </c>
      <c r="D39" s="11" t="s">
        <v>30</v>
      </c>
      <c r="E39" s="10" t="s">
        <v>12</v>
      </c>
      <c r="F39" s="20">
        <v>500000</v>
      </c>
      <c r="G39" s="14">
        <v>0</v>
      </c>
      <c r="H39" s="14">
        <v>0</v>
      </c>
      <c r="I39" s="14">
        <v>0</v>
      </c>
    </row>
    <row r="40" spans="1:9" x14ac:dyDescent="0.3">
      <c r="A40" s="6">
        <v>38</v>
      </c>
      <c r="B40" s="7"/>
      <c r="C40" s="7"/>
      <c r="D40" s="7"/>
      <c r="E40" s="6" t="s">
        <v>13</v>
      </c>
      <c r="F40" s="19">
        <v>0</v>
      </c>
      <c r="G40" s="9">
        <v>0</v>
      </c>
      <c r="H40" s="9">
        <v>0</v>
      </c>
      <c r="I40" s="9">
        <v>0</v>
      </c>
    </row>
    <row r="41" spans="1:9" x14ac:dyDescent="0.3">
      <c r="A41" s="10">
        <v>39</v>
      </c>
      <c r="B41" s="11"/>
      <c r="C41" s="11"/>
      <c r="D41" s="12"/>
      <c r="E41" s="10" t="s">
        <v>14</v>
      </c>
      <c r="F41" s="20">
        <f>F39-F40</f>
        <v>500000</v>
      </c>
      <c r="G41" s="14">
        <v>0</v>
      </c>
      <c r="H41" s="14">
        <v>0</v>
      </c>
      <c r="I41" s="14">
        <v>0</v>
      </c>
    </row>
    <row r="42" spans="1:9" x14ac:dyDescent="0.3">
      <c r="A42" s="6">
        <v>40</v>
      </c>
      <c r="B42" s="7"/>
      <c r="C42" s="7"/>
      <c r="D42" s="7" t="s">
        <v>31</v>
      </c>
      <c r="E42" s="6" t="s">
        <v>12</v>
      </c>
      <c r="F42" s="8">
        <v>500000</v>
      </c>
      <c r="G42" s="9">
        <v>0</v>
      </c>
      <c r="H42" s="9">
        <v>0</v>
      </c>
      <c r="I42" s="8">
        <v>500000</v>
      </c>
    </row>
    <row r="43" spans="1:9" x14ac:dyDescent="0.3">
      <c r="A43" s="10">
        <v>41</v>
      </c>
      <c r="B43" s="11"/>
      <c r="C43" s="11"/>
      <c r="D43" s="11"/>
      <c r="E43" s="10" t="s">
        <v>13</v>
      </c>
      <c r="F43" s="13">
        <v>931500</v>
      </c>
      <c r="G43" s="14">
        <v>0</v>
      </c>
      <c r="H43" s="14">
        <v>0</v>
      </c>
      <c r="I43" s="13">
        <v>931500</v>
      </c>
    </row>
    <row r="44" spans="1:9" x14ac:dyDescent="0.3">
      <c r="A44" s="6">
        <v>42</v>
      </c>
      <c r="B44" s="15"/>
      <c r="C44" s="15"/>
      <c r="D44" s="15"/>
      <c r="E44" s="6" t="s">
        <v>14</v>
      </c>
      <c r="F44" s="8">
        <f>F42-F43</f>
        <v>-431500</v>
      </c>
      <c r="G44" s="9">
        <v>0</v>
      </c>
      <c r="H44" s="9">
        <v>0</v>
      </c>
      <c r="I44" s="8">
        <f>I42-I43</f>
        <v>-431500</v>
      </c>
    </row>
    <row r="45" spans="1:9" x14ac:dyDescent="0.3">
      <c r="A45" s="10">
        <v>43</v>
      </c>
      <c r="B45" s="11" t="s">
        <v>32</v>
      </c>
      <c r="C45" s="11" t="s">
        <v>32</v>
      </c>
      <c r="D45" s="11" t="s">
        <v>32</v>
      </c>
      <c r="E45" s="10" t="s">
        <v>12</v>
      </c>
      <c r="F45" s="13"/>
      <c r="G45" s="14">
        <v>0</v>
      </c>
      <c r="H45" s="14">
        <v>0</v>
      </c>
      <c r="I45" s="13">
        <v>0</v>
      </c>
    </row>
    <row r="46" spans="1:9" x14ac:dyDescent="0.3">
      <c r="A46" s="6">
        <v>44</v>
      </c>
      <c r="B46" s="7"/>
      <c r="C46" s="7"/>
      <c r="D46" s="7"/>
      <c r="E46" s="6" t="s">
        <v>13</v>
      </c>
      <c r="F46" s="8">
        <v>40000000</v>
      </c>
      <c r="G46" s="9">
        <v>0</v>
      </c>
      <c r="H46" s="8">
        <v>0</v>
      </c>
      <c r="I46" s="8">
        <v>40000000</v>
      </c>
    </row>
    <row r="47" spans="1:9" x14ac:dyDescent="0.3">
      <c r="A47" s="10">
        <v>45</v>
      </c>
      <c r="B47" s="11"/>
      <c r="C47" s="11"/>
      <c r="D47" s="12"/>
      <c r="E47" s="10" t="s">
        <v>14</v>
      </c>
      <c r="F47" s="13">
        <f>F45-F46</f>
        <v>-40000000</v>
      </c>
      <c r="G47" s="14">
        <v>0</v>
      </c>
      <c r="H47" s="13">
        <v>0</v>
      </c>
      <c r="I47" s="8">
        <f>I45-I46</f>
        <v>-40000000</v>
      </c>
    </row>
    <row r="48" spans="1:9" x14ac:dyDescent="0.3">
      <c r="A48" s="6">
        <v>46</v>
      </c>
      <c r="B48" s="7"/>
      <c r="C48" s="7"/>
      <c r="D48" s="7" t="s">
        <v>33</v>
      </c>
      <c r="E48" s="6" t="s">
        <v>12</v>
      </c>
      <c r="F48" s="9">
        <v>0</v>
      </c>
      <c r="G48" s="9">
        <v>0</v>
      </c>
      <c r="H48" s="8">
        <v>0</v>
      </c>
      <c r="I48" s="8">
        <v>0</v>
      </c>
    </row>
    <row r="49" spans="1:9" x14ac:dyDescent="0.3">
      <c r="A49" s="10">
        <v>47</v>
      </c>
      <c r="B49" s="11"/>
      <c r="C49" s="11"/>
      <c r="D49" s="11"/>
      <c r="E49" s="10" t="s">
        <v>13</v>
      </c>
      <c r="F49" s="14">
        <v>0</v>
      </c>
      <c r="G49" s="14">
        <v>0</v>
      </c>
      <c r="H49" s="13">
        <v>1900000</v>
      </c>
      <c r="I49" s="13">
        <v>1900000</v>
      </c>
    </row>
    <row r="50" spans="1:9" x14ac:dyDescent="0.3">
      <c r="A50" s="6">
        <v>48</v>
      </c>
      <c r="B50" s="7"/>
      <c r="C50" s="7"/>
      <c r="D50" s="15"/>
      <c r="E50" s="6" t="s">
        <v>14</v>
      </c>
      <c r="F50" s="9">
        <v>0</v>
      </c>
      <c r="G50" s="9">
        <v>0</v>
      </c>
      <c r="H50" s="8">
        <f>H48-H49</f>
        <v>-1900000</v>
      </c>
      <c r="I50" s="8">
        <f>I48-I49</f>
        <v>-1900000</v>
      </c>
    </row>
    <row r="51" spans="1:9" x14ac:dyDescent="0.3">
      <c r="A51" s="6">
        <v>49</v>
      </c>
      <c r="B51" s="7"/>
      <c r="C51" s="7"/>
      <c r="D51" s="7" t="s">
        <v>68</v>
      </c>
      <c r="E51" s="6" t="s">
        <v>12</v>
      </c>
      <c r="F51" s="9"/>
      <c r="G51" s="9"/>
      <c r="H51" s="8">
        <v>2780000</v>
      </c>
      <c r="I51" s="8">
        <f>H51</f>
        <v>2780000</v>
      </c>
    </row>
    <row r="52" spans="1:9" x14ac:dyDescent="0.3">
      <c r="A52" s="6">
        <v>50</v>
      </c>
      <c r="B52" s="7"/>
      <c r="C52" s="7"/>
      <c r="D52" s="7"/>
      <c r="E52" s="10" t="s">
        <v>13</v>
      </c>
      <c r="F52" s="9"/>
      <c r="G52" s="9"/>
      <c r="H52" s="8">
        <v>44660</v>
      </c>
      <c r="I52" s="8">
        <f>H52</f>
        <v>44660</v>
      </c>
    </row>
    <row r="53" spans="1:9" x14ac:dyDescent="0.3">
      <c r="A53" s="6">
        <v>51</v>
      </c>
      <c r="B53" s="7"/>
      <c r="C53" s="7"/>
      <c r="D53" s="15"/>
      <c r="E53" s="6" t="s">
        <v>14</v>
      </c>
      <c r="F53" s="9"/>
      <c r="G53" s="9"/>
      <c r="H53" s="8">
        <f>H51-H52</f>
        <v>2735340</v>
      </c>
      <c r="I53" s="8">
        <f>H53</f>
        <v>2735340</v>
      </c>
    </row>
    <row r="54" spans="1:9" x14ac:dyDescent="0.3">
      <c r="A54" s="10">
        <v>52</v>
      </c>
      <c r="B54" s="11"/>
      <c r="C54" s="11"/>
      <c r="D54" s="11" t="s">
        <v>34</v>
      </c>
      <c r="E54" s="10" t="s">
        <v>12</v>
      </c>
      <c r="F54" s="13">
        <v>1000000</v>
      </c>
      <c r="G54" s="14">
        <v>0</v>
      </c>
      <c r="H54" s="14">
        <v>0</v>
      </c>
      <c r="I54" s="13">
        <v>1000000</v>
      </c>
    </row>
    <row r="55" spans="1:9" x14ac:dyDescent="0.3">
      <c r="A55" s="6">
        <v>53</v>
      </c>
      <c r="B55" s="7"/>
      <c r="C55" s="7"/>
      <c r="D55" s="7"/>
      <c r="E55" s="6" t="s">
        <v>13</v>
      </c>
      <c r="F55" s="19">
        <v>1300000</v>
      </c>
      <c r="G55" s="9">
        <v>0</v>
      </c>
      <c r="H55" s="9">
        <v>0</v>
      </c>
      <c r="I55" s="19">
        <v>1300000</v>
      </c>
    </row>
    <row r="56" spans="1:9" x14ac:dyDescent="0.3">
      <c r="A56" s="10">
        <v>54</v>
      </c>
      <c r="B56" s="11"/>
      <c r="C56" s="11"/>
      <c r="D56" s="12"/>
      <c r="E56" s="10" t="s">
        <v>14</v>
      </c>
      <c r="F56" s="13">
        <f>F54-F55</f>
        <v>-300000</v>
      </c>
      <c r="G56" s="14">
        <v>0</v>
      </c>
      <c r="H56" s="14">
        <v>0</v>
      </c>
      <c r="I56" s="13">
        <f>I54-I55</f>
        <v>-300000</v>
      </c>
    </row>
    <row r="57" spans="1:9" x14ac:dyDescent="0.3">
      <c r="A57" s="6">
        <v>55</v>
      </c>
      <c r="B57" s="7"/>
      <c r="C57" s="7"/>
      <c r="D57" s="7" t="s">
        <v>53</v>
      </c>
      <c r="E57" s="6" t="s">
        <v>12</v>
      </c>
      <c r="F57" s="8">
        <v>44749000</v>
      </c>
      <c r="G57" s="9">
        <v>0</v>
      </c>
      <c r="H57" s="9">
        <v>0</v>
      </c>
      <c r="I57" s="8">
        <f>F57</f>
        <v>44749000</v>
      </c>
    </row>
    <row r="58" spans="1:9" x14ac:dyDescent="0.3">
      <c r="A58" s="10">
        <v>56</v>
      </c>
      <c r="B58" s="11"/>
      <c r="C58" s="11"/>
      <c r="D58" s="11"/>
      <c r="E58" s="10" t="s">
        <v>13</v>
      </c>
      <c r="F58" s="13">
        <v>52706310</v>
      </c>
      <c r="G58" s="14">
        <v>0</v>
      </c>
      <c r="H58" s="14">
        <v>0</v>
      </c>
      <c r="I58" s="8">
        <f>F58</f>
        <v>52706310</v>
      </c>
    </row>
    <row r="59" spans="1:9" x14ac:dyDescent="0.3">
      <c r="A59" s="6">
        <v>57</v>
      </c>
      <c r="B59" s="7"/>
      <c r="C59" s="7"/>
      <c r="D59" s="15"/>
      <c r="E59" s="6" t="s">
        <v>14</v>
      </c>
      <c r="F59" s="8">
        <f>F57-F58</f>
        <v>-7957310</v>
      </c>
      <c r="G59" s="9">
        <v>0</v>
      </c>
      <c r="H59" s="9">
        <v>0</v>
      </c>
      <c r="I59" s="8">
        <f>I57-I58</f>
        <v>-7957310</v>
      </c>
    </row>
    <row r="60" spans="1:9" x14ac:dyDescent="0.3">
      <c r="A60" s="10">
        <v>58</v>
      </c>
      <c r="B60" s="11"/>
      <c r="C60" s="11"/>
      <c r="D60" s="7" t="s">
        <v>54</v>
      </c>
      <c r="E60" s="10" t="s">
        <v>12</v>
      </c>
      <c r="F60" s="13">
        <v>500000</v>
      </c>
      <c r="G60" s="14">
        <v>0</v>
      </c>
      <c r="H60" s="14">
        <v>0</v>
      </c>
      <c r="I60" s="13">
        <f>F60</f>
        <v>500000</v>
      </c>
    </row>
    <row r="61" spans="1:9" x14ac:dyDescent="0.3">
      <c r="A61" s="6">
        <v>59</v>
      </c>
      <c r="B61" s="7"/>
      <c r="C61" s="7"/>
      <c r="D61" s="7"/>
      <c r="E61" s="6" t="s">
        <v>13</v>
      </c>
      <c r="F61" s="8">
        <v>9796480</v>
      </c>
      <c r="G61" s="9">
        <v>0</v>
      </c>
      <c r="H61" s="9">
        <v>0</v>
      </c>
      <c r="I61" s="8">
        <f>F61</f>
        <v>9796480</v>
      </c>
    </row>
    <row r="62" spans="1:9" x14ac:dyDescent="0.3">
      <c r="A62" s="10">
        <v>60</v>
      </c>
      <c r="B62" s="11"/>
      <c r="C62" s="11"/>
      <c r="D62" s="12"/>
      <c r="E62" s="10" t="s">
        <v>14</v>
      </c>
      <c r="F62" s="13">
        <f>F60-F61</f>
        <v>-9296480</v>
      </c>
      <c r="G62" s="14">
        <v>0</v>
      </c>
      <c r="H62" s="14">
        <v>0</v>
      </c>
      <c r="I62" s="13">
        <f>I60-I61</f>
        <v>-9296480</v>
      </c>
    </row>
    <row r="63" spans="1:9" x14ac:dyDescent="0.3">
      <c r="A63" s="6">
        <v>61</v>
      </c>
      <c r="B63" s="7"/>
      <c r="C63" s="7"/>
      <c r="D63" s="7" t="s">
        <v>55</v>
      </c>
      <c r="E63" s="6" t="s">
        <v>12</v>
      </c>
      <c r="F63" s="8">
        <v>2498000</v>
      </c>
      <c r="G63" s="9">
        <v>0</v>
      </c>
      <c r="H63" s="9">
        <v>0</v>
      </c>
      <c r="I63" s="8">
        <f>F63</f>
        <v>2498000</v>
      </c>
    </row>
    <row r="64" spans="1:9" x14ac:dyDescent="0.3">
      <c r="A64" s="10">
        <v>62</v>
      </c>
      <c r="B64" s="11"/>
      <c r="C64" s="11"/>
      <c r="D64" s="11"/>
      <c r="E64" s="10" t="s">
        <v>13</v>
      </c>
      <c r="F64" s="13">
        <v>1894090</v>
      </c>
      <c r="G64" s="14">
        <v>0</v>
      </c>
      <c r="H64" s="14">
        <v>0</v>
      </c>
      <c r="I64" s="8">
        <f>F64</f>
        <v>1894090</v>
      </c>
    </row>
    <row r="65" spans="1:9" x14ac:dyDescent="0.3">
      <c r="A65" s="6">
        <v>63</v>
      </c>
      <c r="B65" s="7"/>
      <c r="C65" s="7"/>
      <c r="D65" s="15"/>
      <c r="E65" s="6" t="s">
        <v>14</v>
      </c>
      <c r="F65" s="8">
        <f>F63-F64</f>
        <v>603910</v>
      </c>
      <c r="G65" s="9">
        <v>0</v>
      </c>
      <c r="H65" s="9">
        <v>0</v>
      </c>
      <c r="I65" s="8">
        <f>I63-I64</f>
        <v>603910</v>
      </c>
    </row>
    <row r="66" spans="1:9" x14ac:dyDescent="0.3">
      <c r="A66" s="10">
        <v>64</v>
      </c>
      <c r="B66" s="11"/>
      <c r="C66" s="11"/>
      <c r="D66" s="11" t="s">
        <v>56</v>
      </c>
      <c r="E66" s="10" t="s">
        <v>12</v>
      </c>
      <c r="F66" s="20">
        <v>2247000</v>
      </c>
      <c r="G66" s="13">
        <v>0</v>
      </c>
      <c r="H66" s="14">
        <v>0</v>
      </c>
      <c r="I66" s="13">
        <f>F66</f>
        <v>2247000</v>
      </c>
    </row>
    <row r="67" spans="1:9" x14ac:dyDescent="0.3">
      <c r="A67" s="6">
        <v>65</v>
      </c>
      <c r="B67" s="7"/>
      <c r="C67" s="7"/>
      <c r="D67" s="7"/>
      <c r="E67" s="6" t="s">
        <v>13</v>
      </c>
      <c r="F67" s="8">
        <v>3315680</v>
      </c>
      <c r="G67" s="8">
        <v>0</v>
      </c>
      <c r="H67" s="9">
        <v>0</v>
      </c>
      <c r="I67" s="13">
        <f>F67</f>
        <v>3315680</v>
      </c>
    </row>
    <row r="68" spans="1:9" x14ac:dyDescent="0.3">
      <c r="A68" s="10">
        <v>66</v>
      </c>
      <c r="B68" s="11"/>
      <c r="C68" s="11"/>
      <c r="D68" s="12"/>
      <c r="E68" s="10" t="s">
        <v>14</v>
      </c>
      <c r="F68" s="13">
        <f>F66-F67</f>
        <v>-1068680</v>
      </c>
      <c r="G68" s="13">
        <v>0</v>
      </c>
      <c r="H68" s="14">
        <v>0</v>
      </c>
      <c r="I68" s="13">
        <f>I66-I67</f>
        <v>-1068680</v>
      </c>
    </row>
    <row r="69" spans="1:9" x14ac:dyDescent="0.3">
      <c r="A69" s="6">
        <v>67</v>
      </c>
      <c r="B69" s="7"/>
      <c r="C69" s="7"/>
      <c r="D69" s="7" t="s">
        <v>57</v>
      </c>
      <c r="E69" s="6" t="s">
        <v>12</v>
      </c>
      <c r="F69" s="8">
        <v>1656000</v>
      </c>
      <c r="G69" s="9">
        <v>0</v>
      </c>
      <c r="H69" s="9">
        <v>0</v>
      </c>
      <c r="I69" s="8">
        <v>142626400</v>
      </c>
    </row>
    <row r="70" spans="1:9" x14ac:dyDescent="0.3">
      <c r="A70" s="10">
        <v>68</v>
      </c>
      <c r="B70" s="11"/>
      <c r="C70" s="11"/>
      <c r="D70" s="11"/>
      <c r="E70" s="10" t="s">
        <v>13</v>
      </c>
      <c r="F70" s="13">
        <v>31600000</v>
      </c>
      <c r="G70" s="14">
        <v>0</v>
      </c>
      <c r="H70" s="14">
        <v>0</v>
      </c>
      <c r="I70" s="13">
        <v>97276107</v>
      </c>
    </row>
    <row r="71" spans="1:9" x14ac:dyDescent="0.3">
      <c r="A71" s="6">
        <v>69</v>
      </c>
      <c r="B71" s="7"/>
      <c r="C71" s="7"/>
      <c r="D71" s="15"/>
      <c r="E71" s="6" t="s">
        <v>14</v>
      </c>
      <c r="F71" s="8">
        <f>F69-F70</f>
        <v>-29944000</v>
      </c>
      <c r="G71" s="9">
        <v>0</v>
      </c>
      <c r="H71" s="9">
        <v>0</v>
      </c>
      <c r="I71" s="8">
        <v>45350293</v>
      </c>
    </row>
    <row r="72" spans="1:9" x14ac:dyDescent="0.3">
      <c r="A72" s="10">
        <v>70</v>
      </c>
      <c r="B72" s="11"/>
      <c r="C72" s="11"/>
      <c r="D72" s="11" t="s">
        <v>58</v>
      </c>
      <c r="E72" s="10" t="s">
        <v>12</v>
      </c>
      <c r="F72" s="13">
        <v>33000000</v>
      </c>
      <c r="G72" s="14">
        <v>0</v>
      </c>
      <c r="H72" s="14">
        <v>0</v>
      </c>
      <c r="I72" s="13">
        <v>33000000</v>
      </c>
    </row>
    <row r="73" spans="1:9" x14ac:dyDescent="0.3">
      <c r="A73" s="6">
        <v>71</v>
      </c>
      <c r="B73" s="7"/>
      <c r="C73" s="7"/>
      <c r="D73" s="7"/>
      <c r="E73" s="6" t="s">
        <v>13</v>
      </c>
      <c r="F73" s="8">
        <v>33000000</v>
      </c>
      <c r="G73" s="9">
        <v>0</v>
      </c>
      <c r="H73" s="9">
        <v>0</v>
      </c>
      <c r="I73" s="8">
        <v>33000000</v>
      </c>
    </row>
    <row r="74" spans="1:9" x14ac:dyDescent="0.3">
      <c r="A74" s="10">
        <v>72</v>
      </c>
      <c r="B74" s="11"/>
      <c r="C74" s="11"/>
      <c r="D74" s="12"/>
      <c r="E74" s="10" t="s">
        <v>14</v>
      </c>
      <c r="F74" s="13">
        <f>F72-F73</f>
        <v>0</v>
      </c>
      <c r="G74" s="14">
        <v>0</v>
      </c>
      <c r="H74" s="14">
        <v>0</v>
      </c>
      <c r="I74" s="13">
        <f>I72-I73</f>
        <v>0</v>
      </c>
    </row>
    <row r="75" spans="1:9" x14ac:dyDescent="0.3">
      <c r="A75" s="6">
        <v>73</v>
      </c>
      <c r="B75" s="7"/>
      <c r="C75" s="7"/>
      <c r="D75" s="7" t="s">
        <v>59</v>
      </c>
      <c r="E75" s="6" t="s">
        <v>12</v>
      </c>
      <c r="F75" s="8">
        <v>6552000</v>
      </c>
      <c r="G75" s="9">
        <v>0</v>
      </c>
      <c r="H75" s="9">
        <v>0</v>
      </c>
      <c r="I75" s="8">
        <f>F75</f>
        <v>6552000</v>
      </c>
    </row>
    <row r="76" spans="1:9" x14ac:dyDescent="0.3">
      <c r="A76" s="10">
        <v>74</v>
      </c>
      <c r="B76" s="11"/>
      <c r="C76" s="11"/>
      <c r="D76" s="11"/>
      <c r="E76" s="10" t="s">
        <v>13</v>
      </c>
      <c r="F76" s="13">
        <v>0</v>
      </c>
      <c r="G76" s="14">
        <v>0</v>
      </c>
      <c r="H76" s="14">
        <v>0</v>
      </c>
      <c r="I76" s="8">
        <f>F76</f>
        <v>0</v>
      </c>
    </row>
    <row r="77" spans="1:9" x14ac:dyDescent="0.3">
      <c r="A77" s="6">
        <v>75</v>
      </c>
      <c r="B77" s="7"/>
      <c r="C77" s="15"/>
      <c r="D77" s="15"/>
      <c r="E77" s="6" t="s">
        <v>14</v>
      </c>
      <c r="F77" s="8">
        <f>F75-F76</f>
        <v>6552000</v>
      </c>
      <c r="G77" s="9">
        <v>0</v>
      </c>
      <c r="H77" s="9">
        <v>0</v>
      </c>
      <c r="I77" s="8">
        <f>F77</f>
        <v>6552000</v>
      </c>
    </row>
    <row r="78" spans="1:9" ht="22.5" x14ac:dyDescent="0.3">
      <c r="A78" s="10">
        <v>76</v>
      </c>
      <c r="B78" s="11"/>
      <c r="C78" s="11" t="s">
        <v>35</v>
      </c>
      <c r="D78" s="11" t="s">
        <v>36</v>
      </c>
      <c r="E78" s="10" t="s">
        <v>12</v>
      </c>
      <c r="F78" s="13">
        <v>15500000</v>
      </c>
      <c r="G78" s="14">
        <v>0</v>
      </c>
      <c r="H78" s="14">
        <v>0</v>
      </c>
      <c r="I78" s="13">
        <f>F78</f>
        <v>15500000</v>
      </c>
    </row>
    <row r="79" spans="1:9" x14ac:dyDescent="0.3">
      <c r="A79" s="6">
        <v>77</v>
      </c>
      <c r="B79" s="7"/>
      <c r="C79" s="7"/>
      <c r="D79" s="7"/>
      <c r="E79" s="6" t="s">
        <v>13</v>
      </c>
      <c r="F79" s="8">
        <v>15500000</v>
      </c>
      <c r="G79" s="9">
        <v>0</v>
      </c>
      <c r="H79" s="9">
        <v>0</v>
      </c>
      <c r="I79" s="13">
        <f>F79</f>
        <v>15500000</v>
      </c>
    </row>
    <row r="80" spans="1:9" x14ac:dyDescent="0.3">
      <c r="A80" s="10">
        <v>78</v>
      </c>
      <c r="B80" s="11"/>
      <c r="C80" s="12"/>
      <c r="D80" s="12"/>
      <c r="E80" s="10" t="s">
        <v>14</v>
      </c>
      <c r="F80" s="14">
        <v>0</v>
      </c>
      <c r="G80" s="14">
        <v>0</v>
      </c>
      <c r="H80" s="14">
        <v>0</v>
      </c>
      <c r="I80" s="14">
        <v>0</v>
      </c>
    </row>
    <row r="81" spans="1:9" ht="22.5" x14ac:dyDescent="0.3">
      <c r="A81" s="6">
        <v>79</v>
      </c>
      <c r="B81" s="7"/>
      <c r="C81" s="7" t="s">
        <v>67</v>
      </c>
      <c r="D81" s="7" t="s">
        <v>37</v>
      </c>
      <c r="E81" s="6" t="s">
        <v>12</v>
      </c>
      <c r="F81" s="8">
        <v>11300000</v>
      </c>
      <c r="G81" s="9">
        <v>0</v>
      </c>
      <c r="H81" s="9">
        <v>0</v>
      </c>
      <c r="I81" s="8">
        <v>11300000</v>
      </c>
    </row>
    <row r="82" spans="1:9" x14ac:dyDescent="0.3">
      <c r="A82" s="10">
        <v>80</v>
      </c>
      <c r="B82" s="11"/>
      <c r="C82" s="11"/>
      <c r="D82" s="11"/>
      <c r="E82" s="10" t="s">
        <v>13</v>
      </c>
      <c r="F82" s="13">
        <v>15000000</v>
      </c>
      <c r="G82" s="14">
        <v>0</v>
      </c>
      <c r="H82" s="14">
        <v>0</v>
      </c>
      <c r="I82" s="13">
        <v>15000000</v>
      </c>
    </row>
    <row r="83" spans="1:9" x14ac:dyDescent="0.3">
      <c r="A83" s="6">
        <v>81</v>
      </c>
      <c r="B83" s="7"/>
      <c r="C83" s="7"/>
      <c r="D83" s="15"/>
      <c r="E83" s="6" t="s">
        <v>14</v>
      </c>
      <c r="F83" s="8">
        <f>F81-F82</f>
        <v>-3700000</v>
      </c>
      <c r="G83" s="9">
        <v>0</v>
      </c>
      <c r="H83" s="9">
        <v>0</v>
      </c>
      <c r="I83" s="13">
        <f>I81-I82</f>
        <v>-3700000</v>
      </c>
    </row>
    <row r="84" spans="1:9" ht="22.5" x14ac:dyDescent="0.3">
      <c r="A84" s="6">
        <v>82</v>
      </c>
      <c r="B84" s="7"/>
      <c r="C84" s="7"/>
      <c r="D84" s="7" t="s">
        <v>38</v>
      </c>
      <c r="E84" s="6" t="s">
        <v>12</v>
      </c>
      <c r="F84" s="8">
        <v>13000000</v>
      </c>
      <c r="G84" s="9">
        <v>0</v>
      </c>
      <c r="H84" s="9">
        <v>0</v>
      </c>
      <c r="I84" s="8">
        <v>13000000</v>
      </c>
    </row>
    <row r="85" spans="1:9" x14ac:dyDescent="0.3">
      <c r="A85" s="10">
        <v>83</v>
      </c>
      <c r="B85" s="11"/>
      <c r="C85" s="11"/>
      <c r="D85" s="11"/>
      <c r="E85" s="10" t="s">
        <v>13</v>
      </c>
      <c r="F85" s="13">
        <v>13000000</v>
      </c>
      <c r="G85" s="14">
        <v>0</v>
      </c>
      <c r="H85" s="14">
        <v>0</v>
      </c>
      <c r="I85" s="13">
        <v>13000000</v>
      </c>
    </row>
    <row r="86" spans="1:9" x14ac:dyDescent="0.3">
      <c r="A86" s="6">
        <v>84</v>
      </c>
      <c r="B86" s="7"/>
      <c r="C86" s="7"/>
      <c r="D86" s="15"/>
      <c r="E86" s="6" t="s">
        <v>14</v>
      </c>
      <c r="F86" s="8">
        <v>0</v>
      </c>
      <c r="G86" s="9">
        <v>0</v>
      </c>
      <c r="H86" s="9">
        <v>0</v>
      </c>
      <c r="I86" s="8">
        <v>0</v>
      </c>
    </row>
    <row r="87" spans="1:9" x14ac:dyDescent="0.3">
      <c r="A87" s="10">
        <v>85</v>
      </c>
      <c r="B87" s="11"/>
      <c r="C87" s="11"/>
      <c r="D87" s="11" t="s">
        <v>39</v>
      </c>
      <c r="E87" s="10" t="s">
        <v>12</v>
      </c>
      <c r="F87" s="13">
        <v>1200000</v>
      </c>
      <c r="G87" s="14">
        <v>0</v>
      </c>
      <c r="H87" s="14">
        <v>0</v>
      </c>
      <c r="I87" s="13">
        <v>1200000</v>
      </c>
    </row>
    <row r="88" spans="1:9" x14ac:dyDescent="0.3">
      <c r="A88" s="6">
        <v>86</v>
      </c>
      <c r="B88" s="7"/>
      <c r="C88" s="7"/>
      <c r="D88" s="7"/>
      <c r="E88" s="6" t="s">
        <v>13</v>
      </c>
      <c r="F88" s="8">
        <v>1200000</v>
      </c>
      <c r="G88" s="9">
        <v>0</v>
      </c>
      <c r="H88" s="9">
        <v>0</v>
      </c>
      <c r="I88" s="8">
        <v>1200000</v>
      </c>
    </row>
    <row r="89" spans="1:9" x14ac:dyDescent="0.3">
      <c r="A89" s="10">
        <v>87</v>
      </c>
      <c r="B89" s="11"/>
      <c r="C89" s="11"/>
      <c r="D89" s="12"/>
      <c r="E89" s="10" t="s">
        <v>14</v>
      </c>
      <c r="F89" s="14">
        <v>0</v>
      </c>
      <c r="G89" s="14">
        <v>0</v>
      </c>
      <c r="H89" s="14">
        <v>0</v>
      </c>
      <c r="I89" s="14">
        <v>0</v>
      </c>
    </row>
    <row r="90" spans="1:9" x14ac:dyDescent="0.3">
      <c r="A90" s="6">
        <v>88</v>
      </c>
      <c r="B90" s="7"/>
      <c r="C90" s="23" t="s">
        <v>40</v>
      </c>
      <c r="D90" s="7" t="s">
        <v>41</v>
      </c>
      <c r="E90" s="6" t="s">
        <v>12</v>
      </c>
      <c r="F90" s="9">
        <v>0</v>
      </c>
      <c r="G90" s="8">
        <v>0</v>
      </c>
      <c r="H90" s="9">
        <v>0</v>
      </c>
      <c r="I90" s="8">
        <v>0</v>
      </c>
    </row>
    <row r="91" spans="1:9" x14ac:dyDescent="0.3">
      <c r="A91" s="10">
        <v>89</v>
      </c>
      <c r="B91" s="11"/>
      <c r="C91" s="11"/>
      <c r="D91" s="11"/>
      <c r="E91" s="10" t="s">
        <v>13</v>
      </c>
      <c r="F91" s="14">
        <v>0</v>
      </c>
      <c r="G91" s="13">
        <v>2011568</v>
      </c>
      <c r="H91" s="14">
        <v>0</v>
      </c>
      <c r="I91" s="13">
        <v>2011568</v>
      </c>
    </row>
    <row r="92" spans="1:9" x14ac:dyDescent="0.3">
      <c r="A92" s="6">
        <v>90</v>
      </c>
      <c r="B92" s="7"/>
      <c r="C92" s="7"/>
      <c r="D92" s="15"/>
      <c r="E92" s="6" t="s">
        <v>14</v>
      </c>
      <c r="F92" s="9">
        <v>0</v>
      </c>
      <c r="G92" s="8">
        <f>G90-G91</f>
        <v>-2011568</v>
      </c>
      <c r="H92" s="9">
        <v>0</v>
      </c>
      <c r="I92" s="13">
        <f>I90-I91</f>
        <v>-2011568</v>
      </c>
    </row>
    <row r="93" spans="1:9" x14ac:dyDescent="0.3">
      <c r="A93" s="10">
        <v>91</v>
      </c>
      <c r="B93" s="11"/>
      <c r="C93" s="11"/>
      <c r="D93" s="11" t="s">
        <v>42</v>
      </c>
      <c r="E93" s="10" t="s">
        <v>12</v>
      </c>
      <c r="F93" s="14">
        <v>0</v>
      </c>
      <c r="G93" s="14">
        <v>0</v>
      </c>
      <c r="H93" s="13">
        <v>0</v>
      </c>
      <c r="I93" s="13">
        <v>0</v>
      </c>
    </row>
    <row r="94" spans="1:9" x14ac:dyDescent="0.3">
      <c r="A94" s="6">
        <v>92</v>
      </c>
      <c r="B94" s="7"/>
      <c r="C94" s="7"/>
      <c r="D94" s="7"/>
      <c r="E94" s="6" t="s">
        <v>13</v>
      </c>
      <c r="F94" s="9">
        <v>0</v>
      </c>
      <c r="G94" s="9">
        <v>0</v>
      </c>
      <c r="H94" s="9">
        <v>0</v>
      </c>
      <c r="I94" s="9">
        <v>0</v>
      </c>
    </row>
    <row r="95" spans="1:9" x14ac:dyDescent="0.3">
      <c r="A95" s="10">
        <v>93</v>
      </c>
      <c r="B95" s="11"/>
      <c r="C95" s="11"/>
      <c r="D95" s="12"/>
      <c r="E95" s="10" t="s">
        <v>14</v>
      </c>
      <c r="F95" s="14">
        <v>0</v>
      </c>
      <c r="G95" s="14">
        <v>0</v>
      </c>
      <c r="H95" s="13">
        <v>0</v>
      </c>
      <c r="I95" s="13">
        <v>0</v>
      </c>
    </row>
    <row r="96" spans="1:9" x14ac:dyDescent="0.3">
      <c r="A96" s="6">
        <v>94</v>
      </c>
      <c r="B96" s="7"/>
      <c r="C96" s="7"/>
      <c r="D96" s="7" t="s">
        <v>43</v>
      </c>
      <c r="E96" s="6" t="s">
        <v>12</v>
      </c>
      <c r="F96" s="9">
        <v>0</v>
      </c>
      <c r="G96" s="9">
        <v>0</v>
      </c>
      <c r="H96" s="8">
        <v>0</v>
      </c>
      <c r="I96" s="8">
        <v>0</v>
      </c>
    </row>
    <row r="97" spans="1:9" x14ac:dyDescent="0.3">
      <c r="A97" s="10">
        <v>95</v>
      </c>
      <c r="B97" s="11"/>
      <c r="C97" s="11"/>
      <c r="D97" s="11"/>
      <c r="E97" s="10" t="s">
        <v>13</v>
      </c>
      <c r="F97" s="14">
        <v>0</v>
      </c>
      <c r="G97" s="14">
        <v>0</v>
      </c>
      <c r="H97" s="13">
        <v>2482900</v>
      </c>
      <c r="I97" s="13">
        <f>H97</f>
        <v>2482900</v>
      </c>
    </row>
    <row r="98" spans="1:9" x14ac:dyDescent="0.3">
      <c r="A98" s="6">
        <v>96</v>
      </c>
      <c r="B98" s="7"/>
      <c r="C98" s="15"/>
      <c r="D98" s="15"/>
      <c r="E98" s="6" t="s">
        <v>14</v>
      </c>
      <c r="F98" s="9">
        <v>0</v>
      </c>
      <c r="G98" s="9">
        <v>0</v>
      </c>
      <c r="H98" s="8">
        <f>H96-H97</f>
        <v>-2482900</v>
      </c>
      <c r="I98" s="8">
        <f>I96-I97</f>
        <v>-2482900</v>
      </c>
    </row>
    <row r="99" spans="1:9" x14ac:dyDescent="0.3">
      <c r="A99" s="6">
        <v>97</v>
      </c>
      <c r="B99" s="7"/>
      <c r="C99" s="23" t="s">
        <v>44</v>
      </c>
      <c r="D99" s="7" t="s">
        <v>45</v>
      </c>
      <c r="E99" s="6" t="s">
        <v>12</v>
      </c>
      <c r="F99" s="8">
        <v>12960000</v>
      </c>
      <c r="G99" s="9">
        <v>0</v>
      </c>
      <c r="H99" s="9">
        <v>0</v>
      </c>
      <c r="I99" s="8">
        <v>12960000</v>
      </c>
    </row>
    <row r="100" spans="1:9" x14ac:dyDescent="0.3">
      <c r="A100" s="10">
        <v>98</v>
      </c>
      <c r="B100" s="11"/>
      <c r="C100" s="11"/>
      <c r="D100" s="11"/>
      <c r="E100" s="10" t="s">
        <v>13</v>
      </c>
      <c r="F100" s="13">
        <v>0</v>
      </c>
      <c r="G100" s="14">
        <v>0</v>
      </c>
      <c r="H100" s="14">
        <v>0</v>
      </c>
      <c r="I100" s="13">
        <v>0</v>
      </c>
    </row>
    <row r="101" spans="1:9" x14ac:dyDescent="0.3">
      <c r="A101" s="6">
        <v>99</v>
      </c>
      <c r="B101" s="7"/>
      <c r="C101" s="15"/>
      <c r="D101" s="15"/>
      <c r="E101" s="6" t="s">
        <v>14</v>
      </c>
      <c r="F101" s="8">
        <v>12960000</v>
      </c>
      <c r="G101" s="9">
        <v>0</v>
      </c>
      <c r="H101" s="9">
        <v>0</v>
      </c>
      <c r="I101" s="8">
        <v>12960000</v>
      </c>
    </row>
    <row r="102" spans="1:9" x14ac:dyDescent="0.3">
      <c r="A102" s="10">
        <v>100</v>
      </c>
      <c r="B102" s="11"/>
      <c r="C102" s="11" t="s">
        <v>60</v>
      </c>
      <c r="D102" s="11" t="s">
        <v>60</v>
      </c>
      <c r="E102" s="10" t="s">
        <v>12</v>
      </c>
      <c r="F102" s="13">
        <v>9460000</v>
      </c>
      <c r="G102" s="14">
        <v>0</v>
      </c>
      <c r="H102" s="14">
        <v>0</v>
      </c>
      <c r="I102" s="13">
        <f t="shared" ref="I102:I107" si="2">F102</f>
        <v>9460000</v>
      </c>
    </row>
    <row r="103" spans="1:9" x14ac:dyDescent="0.3">
      <c r="A103" s="6">
        <v>101</v>
      </c>
      <c r="B103" s="7"/>
      <c r="C103" s="7"/>
      <c r="D103" s="7"/>
      <c r="E103" s="6" t="s">
        <v>13</v>
      </c>
      <c r="F103" s="8">
        <v>7538250</v>
      </c>
      <c r="G103" s="9">
        <v>0</v>
      </c>
      <c r="H103" s="9">
        <v>0</v>
      </c>
      <c r="I103" s="13">
        <f t="shared" si="2"/>
        <v>7538250</v>
      </c>
    </row>
    <row r="104" spans="1:9" x14ac:dyDescent="0.3">
      <c r="A104" s="10">
        <v>102</v>
      </c>
      <c r="B104" s="11"/>
      <c r="C104" s="11"/>
      <c r="D104" s="12"/>
      <c r="E104" s="10" t="s">
        <v>14</v>
      </c>
      <c r="F104" s="13">
        <f>F102-F103</f>
        <v>1921750</v>
      </c>
      <c r="G104" s="14">
        <v>0</v>
      </c>
      <c r="H104" s="14">
        <v>0</v>
      </c>
      <c r="I104" s="13">
        <f t="shared" si="2"/>
        <v>1921750</v>
      </c>
    </row>
    <row r="105" spans="1:9" x14ac:dyDescent="0.3">
      <c r="A105" s="6">
        <v>103</v>
      </c>
      <c r="B105" s="7"/>
      <c r="C105" s="23" t="s">
        <v>66</v>
      </c>
      <c r="D105" s="7" t="s">
        <v>61</v>
      </c>
      <c r="E105" s="6" t="s">
        <v>12</v>
      </c>
      <c r="F105" s="8">
        <v>8640000</v>
      </c>
      <c r="G105" s="9">
        <v>0</v>
      </c>
      <c r="H105" s="9">
        <v>0</v>
      </c>
      <c r="I105" s="8">
        <f t="shared" si="2"/>
        <v>8640000</v>
      </c>
    </row>
    <row r="106" spans="1:9" x14ac:dyDescent="0.3">
      <c r="A106" s="10">
        <v>104</v>
      </c>
      <c r="B106" s="11"/>
      <c r="C106" s="11"/>
      <c r="D106" s="11"/>
      <c r="E106" s="10" t="s">
        <v>13</v>
      </c>
      <c r="F106" s="13">
        <v>8640000</v>
      </c>
      <c r="G106" s="14">
        <v>0</v>
      </c>
      <c r="H106" s="14">
        <v>0</v>
      </c>
      <c r="I106" s="8">
        <f t="shared" si="2"/>
        <v>8640000</v>
      </c>
    </row>
    <row r="107" spans="1:9" x14ac:dyDescent="0.3">
      <c r="A107" s="6">
        <v>105</v>
      </c>
      <c r="B107" s="7"/>
      <c r="C107" s="7"/>
      <c r="D107" s="15"/>
      <c r="E107" s="6" t="s">
        <v>14</v>
      </c>
      <c r="F107" s="8">
        <v>0</v>
      </c>
      <c r="G107" s="9">
        <v>0</v>
      </c>
      <c r="H107" s="9">
        <v>0</v>
      </c>
      <c r="I107" s="8">
        <f t="shared" si="2"/>
        <v>0</v>
      </c>
    </row>
    <row r="108" spans="1:9" ht="22.5" x14ac:dyDescent="0.3">
      <c r="A108" s="6">
        <v>106</v>
      </c>
      <c r="B108" s="7"/>
      <c r="C108" s="23" t="s">
        <v>46</v>
      </c>
      <c r="D108" s="7" t="s">
        <v>47</v>
      </c>
      <c r="E108" s="6" t="s">
        <v>12</v>
      </c>
      <c r="F108" s="8">
        <v>3600000</v>
      </c>
      <c r="G108" s="9">
        <v>0</v>
      </c>
      <c r="H108" s="9">
        <v>0</v>
      </c>
      <c r="I108" s="8">
        <v>3600000</v>
      </c>
    </row>
    <row r="109" spans="1:9" x14ac:dyDescent="0.3">
      <c r="A109" s="10">
        <v>107</v>
      </c>
      <c r="B109" s="11"/>
      <c r="C109" s="11"/>
      <c r="D109" s="11"/>
      <c r="E109" s="10" t="s">
        <v>13</v>
      </c>
      <c r="F109" s="13">
        <v>3600000</v>
      </c>
      <c r="G109" s="14">
        <v>0</v>
      </c>
      <c r="H109" s="14">
        <v>0</v>
      </c>
      <c r="I109" s="13">
        <v>3600000</v>
      </c>
    </row>
    <row r="110" spans="1:9" x14ac:dyDescent="0.3">
      <c r="A110" s="6">
        <v>108</v>
      </c>
      <c r="B110" s="7"/>
      <c r="C110" s="15"/>
      <c r="D110" s="15"/>
      <c r="E110" s="6" t="s">
        <v>14</v>
      </c>
      <c r="F110" s="9">
        <v>0</v>
      </c>
      <c r="G110" s="9">
        <v>0</v>
      </c>
      <c r="H110" s="9">
        <v>0</v>
      </c>
      <c r="I110" s="9">
        <v>0</v>
      </c>
    </row>
    <row r="111" spans="1:9" x14ac:dyDescent="0.3">
      <c r="A111" s="10">
        <v>109</v>
      </c>
      <c r="B111" s="11"/>
      <c r="C111" s="11" t="s">
        <v>48</v>
      </c>
      <c r="D111" s="11" t="s">
        <v>62</v>
      </c>
      <c r="E111" s="10" t="s">
        <v>12</v>
      </c>
      <c r="F111" s="13"/>
      <c r="G111" s="14">
        <v>0</v>
      </c>
      <c r="H111" s="14">
        <v>0</v>
      </c>
      <c r="I111" s="13">
        <v>0</v>
      </c>
    </row>
    <row r="112" spans="1:9" x14ac:dyDescent="0.3">
      <c r="A112" s="6">
        <v>110</v>
      </c>
      <c r="B112" s="7"/>
      <c r="C112" s="7"/>
      <c r="D112" s="7"/>
      <c r="E112" s="6" t="s">
        <v>13</v>
      </c>
      <c r="F112" s="19">
        <v>2177840</v>
      </c>
      <c r="G112" s="9">
        <v>0</v>
      </c>
      <c r="H112" s="9">
        <v>0</v>
      </c>
      <c r="I112" s="21">
        <f>F112</f>
        <v>2177840</v>
      </c>
    </row>
    <row r="113" spans="1:9" x14ac:dyDescent="0.3">
      <c r="A113" s="10">
        <v>111</v>
      </c>
      <c r="B113" s="11"/>
      <c r="C113" s="11"/>
      <c r="D113" s="12"/>
      <c r="E113" s="10" t="s">
        <v>14</v>
      </c>
      <c r="F113" s="13">
        <f>F111-F112</f>
        <v>-2177840</v>
      </c>
      <c r="G113" s="14">
        <v>0</v>
      </c>
      <c r="H113" s="14">
        <v>0</v>
      </c>
      <c r="I113" s="8">
        <f>F113</f>
        <v>-2177840</v>
      </c>
    </row>
    <row r="114" spans="1:9" x14ac:dyDescent="0.3">
      <c r="A114" s="6">
        <v>112</v>
      </c>
      <c r="B114" s="7"/>
      <c r="C114" s="23" t="s">
        <v>49</v>
      </c>
      <c r="D114" s="7" t="s">
        <v>50</v>
      </c>
      <c r="E114" s="6" t="s">
        <v>12</v>
      </c>
      <c r="F114" s="9">
        <v>0</v>
      </c>
      <c r="G114" s="9">
        <v>0</v>
      </c>
      <c r="H114" s="8">
        <v>0</v>
      </c>
      <c r="I114" s="8">
        <v>0</v>
      </c>
    </row>
    <row r="115" spans="1:9" x14ac:dyDescent="0.3">
      <c r="A115" s="10">
        <v>113</v>
      </c>
      <c r="B115" s="11"/>
      <c r="C115" s="11"/>
      <c r="D115" s="11"/>
      <c r="E115" s="10" t="s">
        <v>13</v>
      </c>
      <c r="F115" s="14">
        <v>0</v>
      </c>
      <c r="G115" s="14">
        <v>0</v>
      </c>
      <c r="H115" s="13">
        <v>11234040</v>
      </c>
      <c r="I115" s="13">
        <v>11234040</v>
      </c>
    </row>
    <row r="116" spans="1:9" x14ac:dyDescent="0.3">
      <c r="A116" s="6">
        <v>114</v>
      </c>
      <c r="B116" s="7"/>
      <c r="C116" s="15"/>
      <c r="D116" s="15"/>
      <c r="E116" s="6" t="s">
        <v>14</v>
      </c>
      <c r="F116" s="9">
        <v>0</v>
      </c>
      <c r="G116" s="9">
        <v>0</v>
      </c>
      <c r="H116" s="8">
        <f>H114-H115</f>
        <v>-11234040</v>
      </c>
      <c r="I116" s="8">
        <f>I114-I115</f>
        <v>-11234040</v>
      </c>
    </row>
    <row r="117" spans="1:9" x14ac:dyDescent="0.3">
      <c r="A117" s="10">
        <v>115</v>
      </c>
      <c r="B117" s="11"/>
      <c r="C117" s="11" t="s">
        <v>51</v>
      </c>
      <c r="D117" s="11" t="s">
        <v>63</v>
      </c>
      <c r="E117" s="10" t="s">
        <v>12</v>
      </c>
      <c r="F117" s="14">
        <v>0</v>
      </c>
      <c r="G117" s="14">
        <v>0</v>
      </c>
      <c r="H117" s="13">
        <v>0</v>
      </c>
      <c r="I117" s="13">
        <v>0</v>
      </c>
    </row>
    <row r="118" spans="1:9" x14ac:dyDescent="0.3">
      <c r="A118" s="6">
        <v>116</v>
      </c>
      <c r="B118" s="7"/>
      <c r="C118" s="7"/>
      <c r="D118" s="7"/>
      <c r="E118" s="6" t="s">
        <v>13</v>
      </c>
      <c r="F118" s="9">
        <v>0</v>
      </c>
      <c r="G118" s="9">
        <v>0</v>
      </c>
      <c r="H118" s="8">
        <v>35100000</v>
      </c>
      <c r="I118" s="8">
        <f>H118</f>
        <v>35100000</v>
      </c>
    </row>
    <row r="119" spans="1:9" x14ac:dyDescent="0.3">
      <c r="A119" s="10">
        <v>117</v>
      </c>
      <c r="B119" s="11"/>
      <c r="C119" s="11"/>
      <c r="D119" s="12"/>
      <c r="E119" s="10" t="s">
        <v>14</v>
      </c>
      <c r="F119" s="14">
        <v>0</v>
      </c>
      <c r="G119" s="14">
        <v>0</v>
      </c>
      <c r="H119" s="13">
        <f>H117-H118</f>
        <v>-35100000</v>
      </c>
      <c r="I119" s="13">
        <f>I117-I118</f>
        <v>-35100000</v>
      </c>
    </row>
    <row r="120" spans="1:9" x14ac:dyDescent="0.3">
      <c r="A120" s="6">
        <v>118</v>
      </c>
      <c r="B120" s="7"/>
      <c r="C120" s="3" t="s">
        <v>64</v>
      </c>
      <c r="D120" s="11" t="s">
        <v>64</v>
      </c>
      <c r="E120" s="6" t="s">
        <v>12</v>
      </c>
      <c r="F120" s="20">
        <v>745000000</v>
      </c>
      <c r="G120" s="14">
        <v>0</v>
      </c>
      <c r="H120" s="14">
        <v>0</v>
      </c>
      <c r="I120" s="22">
        <f>F120</f>
        <v>745000000</v>
      </c>
    </row>
    <row r="121" spans="1:9" x14ac:dyDescent="0.3">
      <c r="A121" s="10">
        <v>119</v>
      </c>
      <c r="B121" s="11"/>
      <c r="C121" s="11"/>
      <c r="D121" s="11"/>
      <c r="E121" s="10" t="s">
        <v>13</v>
      </c>
      <c r="F121" s="19">
        <v>569362080</v>
      </c>
      <c r="G121" s="9">
        <v>0</v>
      </c>
      <c r="H121" s="9">
        <v>0</v>
      </c>
      <c r="I121" s="22">
        <f>F121</f>
        <v>569362080</v>
      </c>
    </row>
    <row r="122" spans="1:9" x14ac:dyDescent="0.3">
      <c r="A122" s="6">
        <v>120</v>
      </c>
      <c r="B122" s="7"/>
      <c r="C122" s="15"/>
      <c r="D122" s="15"/>
      <c r="E122" s="6" t="s">
        <v>14</v>
      </c>
      <c r="F122" s="20">
        <f>F120-F121</f>
        <v>175637920</v>
      </c>
      <c r="G122" s="14">
        <v>0</v>
      </c>
      <c r="H122" s="14">
        <v>0</v>
      </c>
      <c r="I122" s="22">
        <f>I120-I121</f>
        <v>175637920</v>
      </c>
    </row>
    <row r="123" spans="1:9" x14ac:dyDescent="0.3">
      <c r="A123" s="10">
        <v>121</v>
      </c>
      <c r="B123" s="23" t="s">
        <v>52</v>
      </c>
      <c r="C123" s="7" t="s">
        <v>52</v>
      </c>
      <c r="D123" s="7" t="s">
        <v>52</v>
      </c>
      <c r="E123" s="10" t="s">
        <v>12</v>
      </c>
      <c r="F123" s="20"/>
      <c r="G123" s="14">
        <v>0</v>
      </c>
      <c r="H123" s="14">
        <v>0</v>
      </c>
      <c r="I123" s="22">
        <f>F123</f>
        <v>0</v>
      </c>
    </row>
    <row r="124" spans="1:9" x14ac:dyDescent="0.3">
      <c r="A124" s="6">
        <v>122</v>
      </c>
      <c r="B124" s="7"/>
      <c r="C124" s="7"/>
      <c r="D124" s="7"/>
      <c r="E124" s="6" t="s">
        <v>13</v>
      </c>
      <c r="F124" s="19">
        <v>101320</v>
      </c>
      <c r="G124" s="9">
        <v>0</v>
      </c>
      <c r="H124" s="9">
        <v>0</v>
      </c>
      <c r="I124" s="22">
        <f>F124</f>
        <v>101320</v>
      </c>
    </row>
    <row r="125" spans="1:9" x14ac:dyDescent="0.3">
      <c r="A125" s="10">
        <v>123</v>
      </c>
      <c r="B125" s="12"/>
      <c r="C125" s="12"/>
      <c r="D125" s="12"/>
      <c r="E125" s="10" t="s">
        <v>14</v>
      </c>
      <c r="F125" s="24">
        <f>F123-F124</f>
        <v>-101320</v>
      </c>
      <c r="G125" s="14">
        <v>0</v>
      </c>
      <c r="H125" s="14">
        <v>0</v>
      </c>
      <c r="I125" s="13">
        <f>I123-I124</f>
        <v>-101320</v>
      </c>
    </row>
    <row r="126" spans="1:9" x14ac:dyDescent="0.3">
      <c r="A126" s="6">
        <v>124</v>
      </c>
      <c r="B126" s="25" t="s">
        <v>65</v>
      </c>
      <c r="C126" s="26" t="s">
        <v>65</v>
      </c>
      <c r="D126" s="26" t="s">
        <v>65</v>
      </c>
      <c r="E126" s="6" t="s">
        <v>12</v>
      </c>
      <c r="F126" s="9">
        <v>0</v>
      </c>
      <c r="G126" s="8"/>
      <c r="H126" s="9"/>
      <c r="I126" s="8">
        <v>0</v>
      </c>
    </row>
    <row r="127" spans="1:9" x14ac:dyDescent="0.3">
      <c r="A127" s="10">
        <v>125</v>
      </c>
      <c r="B127" s="11"/>
      <c r="C127" s="11"/>
      <c r="D127" s="11"/>
      <c r="E127" s="10" t="s">
        <v>13</v>
      </c>
      <c r="F127" s="13">
        <v>158236</v>
      </c>
      <c r="G127" s="13"/>
      <c r="H127" s="14"/>
      <c r="I127" s="13">
        <f>F127</f>
        <v>158236</v>
      </c>
    </row>
    <row r="128" spans="1:9" x14ac:dyDescent="0.3">
      <c r="A128" s="6">
        <v>126</v>
      </c>
      <c r="B128" s="15"/>
      <c r="C128" s="15"/>
      <c r="D128" s="15"/>
      <c r="E128" s="6" t="s">
        <v>14</v>
      </c>
      <c r="F128" s="8">
        <f>F126-F127</f>
        <v>-158236</v>
      </c>
      <c r="G128" s="9"/>
      <c r="H128" s="9"/>
      <c r="I128" s="8">
        <f>I126-I127</f>
        <v>-158236</v>
      </c>
    </row>
    <row r="129" spans="1:9" x14ac:dyDescent="0.3">
      <c r="A129" s="27" t="s">
        <v>8</v>
      </c>
      <c r="B129" s="28"/>
      <c r="C129" s="28"/>
      <c r="D129" s="29"/>
      <c r="E129" s="1" t="s">
        <v>12</v>
      </c>
      <c r="F129" s="16">
        <f>F3+F6+F9+F12+F21+F24+F27+F30+F33+F36+F39+F42+F54+F57+F60+F63+F66+F69+F72+F75+F78+F81+F84+F87+F99+F102+F105+F108+F120</f>
        <v>1535294000</v>
      </c>
      <c r="G129" s="16">
        <f>G15+G18</f>
        <v>5700000</v>
      </c>
      <c r="H129" s="16">
        <f>H51</f>
        <v>2780000</v>
      </c>
      <c r="I129" s="16">
        <f>F129+G129+H129</f>
        <v>1543774000</v>
      </c>
    </row>
    <row r="130" spans="1:9" x14ac:dyDescent="0.3">
      <c r="A130" s="30"/>
      <c r="B130" s="31"/>
      <c r="C130" s="31"/>
      <c r="D130" s="32"/>
      <c r="E130" s="17" t="s">
        <v>13</v>
      </c>
      <c r="F130" s="18">
        <f>F4+F7+F10+F13+F22+F25+F28+F31+F34+F37+F43+F46+F55+F58+F61+F64+F67+F70+F73+F79+F82+F85+F88+F103+F106+F109+F112+F121+F124+F127</f>
        <v>1362037900</v>
      </c>
      <c r="G130" s="18">
        <f>G16+G19+G91</f>
        <v>6433208</v>
      </c>
      <c r="H130" s="18">
        <f>H49+H97+H115+H118+H52</f>
        <v>50761600</v>
      </c>
      <c r="I130" s="16">
        <f>F130+G130+H130</f>
        <v>1419232708</v>
      </c>
    </row>
    <row r="131" spans="1:9" x14ac:dyDescent="0.3">
      <c r="A131" s="33"/>
      <c r="B131" s="34"/>
      <c r="C131" s="34"/>
      <c r="D131" s="35"/>
      <c r="E131" s="17" t="s">
        <v>14</v>
      </c>
      <c r="F131" s="18">
        <f>F129-F130</f>
        <v>173256100</v>
      </c>
      <c r="G131" s="18">
        <f>G129-G130</f>
        <v>-733208</v>
      </c>
      <c r="H131" s="18">
        <f>H129-H130</f>
        <v>-47981600</v>
      </c>
      <c r="I131" s="18">
        <f>I129-I130</f>
        <v>124541292</v>
      </c>
    </row>
  </sheetData>
  <mergeCells count="2">
    <mergeCell ref="A129:D131"/>
    <mergeCell ref="A1:I1"/>
  </mergeCells>
  <phoneticPr fontId="1" type="noConversion"/>
  <pageMargins left="0.7" right="0.7" top="0.75" bottom="0.75" header="0.3" footer="0.3"/>
  <pageSetup paperSize="9" scale="5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유진 심</dc:creator>
  <cp:lastModifiedBy>유진 심</cp:lastModifiedBy>
  <cp:lastPrinted>2024-03-27T06:06:30Z</cp:lastPrinted>
  <dcterms:created xsi:type="dcterms:W3CDTF">2024-03-25T05:32:29Z</dcterms:created>
  <dcterms:modified xsi:type="dcterms:W3CDTF">2024-03-27T06:20:33Z</dcterms:modified>
</cp:coreProperties>
</file>