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5. 공동육아나눔터\13.공동육아나눔터 세입세출 정보공시\2024년 정보공시\"/>
    </mc:Choice>
  </mc:AlternateContent>
  <bookViews>
    <workbookView xWindow="0" yWindow="0" windowWidth="14370" windowHeight="11805" activeTab="1"/>
  </bookViews>
  <sheets>
    <sheet name="세입세출_총괄표" sheetId="1" r:id="rId1"/>
    <sheet name="세입결산서" sheetId="2" r:id="rId2"/>
    <sheet name="세출결산서" sheetId="3" r:id="rId3"/>
  </sheets>
  <definedNames>
    <definedName name="_xlnm.Print_Area" localSheetId="2">세출결산서!$A$1:$G$27</definedName>
  </definedNames>
  <calcPr calcId="162913"/>
</workbook>
</file>

<file path=xl/calcChain.xml><?xml version="1.0" encoding="utf-8"?>
<calcChain xmlns="http://schemas.openxmlformats.org/spreadsheetml/2006/main">
  <c r="G15" i="3" l="1"/>
  <c r="G14" i="3"/>
  <c r="G13" i="3"/>
  <c r="G12" i="3"/>
  <c r="G11" i="3"/>
  <c r="G10" i="3"/>
  <c r="G9" i="3"/>
  <c r="F10" i="3" l="1"/>
  <c r="F9" i="3"/>
  <c r="G19" i="3" l="1"/>
  <c r="G17" i="3"/>
  <c r="G16" i="3"/>
  <c r="F22" i="3"/>
  <c r="F21" i="3"/>
  <c r="F20" i="3"/>
  <c r="F16" i="3"/>
  <c r="F14" i="3"/>
  <c r="F13" i="3"/>
  <c r="F12" i="3"/>
  <c r="F11" i="3"/>
  <c r="F8" i="3"/>
  <c r="F7" i="3"/>
  <c r="G7" i="3" s="1"/>
  <c r="E11" i="3"/>
  <c r="E17" i="3"/>
  <c r="D5" i="3"/>
  <c r="D4" i="3" s="1"/>
  <c r="D17" i="3"/>
  <c r="D6" i="3"/>
  <c r="D11" i="3"/>
  <c r="E7" i="2"/>
  <c r="E5" i="2"/>
  <c r="D7" i="2" l="1"/>
  <c r="D5" i="2"/>
  <c r="E24" i="3" l="1"/>
  <c r="E23" i="3" s="1"/>
  <c r="D23" i="3"/>
  <c r="E21" i="3"/>
  <c r="E20" i="3" s="1"/>
  <c r="D21" i="3"/>
  <c r="D20" i="3" s="1"/>
  <c r="F15" i="3"/>
  <c r="E6" i="3"/>
  <c r="F6" i="3" s="1"/>
  <c r="G6" i="3" s="1"/>
  <c r="D7" i="1"/>
  <c r="B7" i="1"/>
  <c r="E5" i="3" l="1"/>
  <c r="G4" i="3"/>
  <c r="E4" i="3" l="1"/>
  <c r="F5" i="3"/>
  <c r="G5" i="3" s="1"/>
</calcChain>
</file>

<file path=xl/sharedStrings.xml><?xml version="1.0" encoding="utf-8"?>
<sst xmlns="http://schemas.openxmlformats.org/spreadsheetml/2006/main" count="89" uniqueCount="57">
  <si>
    <r>
      <t xml:space="preserve">이월금
</t>
    </r>
    <r>
      <rPr>
        <sz val="11"/>
        <color rgb="FF000000"/>
        <rFont val="한컴돋움"/>
        <family val="3"/>
        <charset val="129"/>
      </rPr>
      <t>(법인전입금)</t>
    </r>
  </si>
  <si>
    <t>(단위 : 천원)</t>
  </si>
  <si>
    <t>시․군․구보조금</t>
  </si>
  <si>
    <t xml:space="preserve">(단위 : 천원) </t>
  </si>
  <si>
    <t xml:space="preserve">증감(B-A) </t>
  </si>
  <si>
    <t>수용비 및 수수료</t>
  </si>
  <si>
    <t>시설장비 유지비</t>
  </si>
  <si>
    <t>퇴직금 및
 퇴직적립금</t>
  </si>
  <si>
    <t>※서식근거:「사회복지법인 및 사회복지시설 재무‧회계규칙」 규정에 의거함</t>
  </si>
  <si>
    <t>관항목</t>
  </si>
  <si>
    <t>총계</t>
  </si>
  <si>
    <t>제수당</t>
  </si>
  <si>
    <t>총 계</t>
  </si>
  <si>
    <t>후원금</t>
  </si>
  <si>
    <t>소계</t>
  </si>
  <si>
    <t xml:space="preserve">  </t>
  </si>
  <si>
    <t>사무비</t>
  </si>
  <si>
    <t>사업비</t>
  </si>
  <si>
    <t>합계</t>
  </si>
  <si>
    <t>인건비</t>
  </si>
  <si>
    <t>예비비</t>
  </si>
  <si>
    <t>급여</t>
  </si>
  <si>
    <t>여비</t>
  </si>
  <si>
    <t>보조금</t>
  </si>
  <si>
    <t>시설비</t>
  </si>
  <si>
    <t xml:space="preserve">  </t>
  </si>
  <si>
    <t>반환금</t>
  </si>
  <si>
    <r>
      <t xml:space="preserve">이월금
</t>
    </r>
    <r>
      <rPr>
        <sz val="9"/>
        <color rgb="FF000000"/>
        <rFont val="한컴돋움"/>
        <family val="3"/>
        <charset val="129"/>
      </rPr>
      <t>(전년도후원금)</t>
    </r>
  </si>
  <si>
    <t>시․도보조금</t>
  </si>
  <si>
    <t>법인전입금</t>
  </si>
  <si>
    <t>기타운영비</t>
  </si>
  <si>
    <t>사회보험</t>
  </si>
  <si>
    <t>공공요금</t>
  </si>
  <si>
    <t>일반운영비</t>
  </si>
  <si>
    <t>제세공과금</t>
  </si>
  <si>
    <t>국고보조금</t>
  </si>
  <si>
    <t>증감(A-B)</t>
  </si>
  <si>
    <t xml:space="preserve">세 출 </t>
  </si>
  <si>
    <t>비율(%)</t>
  </si>
  <si>
    <t>자산취득비</t>
  </si>
  <si>
    <t xml:space="preserve">세 입 </t>
  </si>
  <si>
    <t>시설운영비</t>
  </si>
  <si>
    <t>기타보조금</t>
  </si>
  <si>
    <t xml:space="preserve">(단위:천원) </t>
    <phoneticPr fontId="11" type="noConversion"/>
  </si>
  <si>
    <t>영동군가족센터  공동육아나눔터
2023년 세입․세출결산서</t>
    <phoneticPr fontId="11" type="noConversion"/>
  </si>
  <si>
    <r>
      <t xml:space="preserve"> </t>
    </r>
    <r>
      <rPr>
        <sz val="11"/>
        <color rgb="FF000000"/>
        <rFont val="맑은 고딕"/>
        <family val="3"/>
        <charset val="129"/>
      </rPr>
      <t xml:space="preserve"> </t>
    </r>
    <phoneticPr fontId="11" type="noConversion"/>
  </si>
  <si>
    <t>2. 2023년 세입결산서</t>
    <phoneticPr fontId="11" type="noConversion"/>
  </si>
  <si>
    <t xml:space="preserve">2023년 예산(A) </t>
    <phoneticPr fontId="11" type="noConversion"/>
  </si>
  <si>
    <t xml:space="preserve">2023년 결산(B) </t>
    <phoneticPr fontId="11" type="noConversion"/>
  </si>
  <si>
    <t>합계</t>
    <phoneticPr fontId="11" type="noConversion"/>
  </si>
  <si>
    <t>3. 2023년 세출결산서</t>
    <phoneticPr fontId="11" type="noConversion"/>
  </si>
  <si>
    <t xml:space="preserve">2023년 예산(A) </t>
    <phoneticPr fontId="11" type="noConversion"/>
  </si>
  <si>
    <t xml:space="preserve">2023년 결산(B) </t>
    <phoneticPr fontId="11" type="noConversion"/>
  </si>
  <si>
    <t xml:space="preserve">  △744  </t>
    <phoneticPr fontId="11" type="noConversion"/>
  </si>
  <si>
    <t xml:space="preserve">  △744     </t>
    <phoneticPr fontId="11" type="noConversion"/>
  </si>
  <si>
    <t>1. 2023년 세입ㆍ세출결산 총괄표</t>
    <phoneticPr fontId="11" type="noConversion"/>
  </si>
  <si>
    <t>예비비
(반환금)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</si>
</sst>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76" formatCode="_-* #,##0.0_-;\-* #,##0.0_-;_-* &quot;-&quot;_-;_-@_-"/>
    <numFmt numFmtId="177" formatCode="_-* #,##0_-;\-* #,##0_-;_-* &quot;-&quot;??_-;_-@_-"/>
  </numFmts>
  <fonts count="13" x14ac:knownFonts="1">
    <font>
      <sz val="11"/>
      <color rgb="FF000000"/>
      <name val="맑은 고딕"/>
    </font>
    <font>
      <b/>
      <sz val="16"/>
      <color rgb="FF000000"/>
      <name val="한컴돋움"/>
      <family val="3"/>
      <charset val="129"/>
    </font>
    <font>
      <b/>
      <sz val="10"/>
      <color rgb="FF000000"/>
      <name val="한컴돋움"/>
      <family val="3"/>
      <charset val="129"/>
    </font>
    <font>
      <b/>
      <sz val="15"/>
      <color rgb="FF000000"/>
      <name val="한컴돋움"/>
      <family val="3"/>
      <charset val="129"/>
    </font>
    <font>
      <sz val="15"/>
      <color rgb="FF000000"/>
      <name val="한컴돋움"/>
      <family val="3"/>
      <charset val="129"/>
    </font>
    <font>
      <sz val="10"/>
      <color rgb="FF000000"/>
      <name val="한컴돋움"/>
      <family val="3"/>
      <charset val="129"/>
    </font>
    <font>
      <sz val="12"/>
      <color rgb="FF000000"/>
      <name val="한컴돋움"/>
      <family val="3"/>
      <charset val="129"/>
    </font>
    <font>
      <sz val="11"/>
      <color rgb="FF000000"/>
      <name val="한컴돋움"/>
      <family val="3"/>
      <charset val="129"/>
    </font>
    <font>
      <b/>
      <sz val="18"/>
      <color rgb="FF000000"/>
      <name val="한컴돋움"/>
      <family val="3"/>
      <charset val="129"/>
    </font>
    <font>
      <sz val="9"/>
      <color rgb="FF000000"/>
      <name val="한컴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color rgb="FF000000"/>
      <name val="한컴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9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auto="1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auto="1"/>
      </bottom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ck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auto="1"/>
      </top>
      <bottom/>
      <diagonal/>
    </border>
    <border>
      <left style="double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double">
        <color rgb="FF000000"/>
      </left>
      <right/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 style="thick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indexed="64"/>
      </bottom>
      <diagonal/>
    </border>
    <border>
      <left style="thin">
        <color rgb="FF000000"/>
      </left>
      <right/>
      <top style="thick">
        <color rgb="FF000000"/>
      </top>
      <bottom style="thick">
        <color indexed="64"/>
      </bottom>
      <diagonal/>
    </border>
    <border>
      <left/>
      <right style="thin">
        <color rgb="FF000000"/>
      </right>
      <top style="thick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0" fillId="0" borderId="0">
      <alignment vertical="center"/>
    </xf>
    <xf numFmtId="41" fontId="10" fillId="0" borderId="0">
      <alignment vertical="center"/>
    </xf>
  </cellStyleXfs>
  <cellXfs count="161"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right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justify" vertical="center" wrapText="1"/>
    </xf>
    <xf numFmtId="0" fontId="5" fillId="0" borderId="0" xfId="0" applyNumberFormat="1" applyFont="1" applyAlignment="1">
      <alignment horizontal="right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6" fillId="2" borderId="23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 wrapText="1"/>
    </xf>
    <xf numFmtId="0" fontId="6" fillId="2" borderId="26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Border="1" applyAlignment="1">
      <alignment horizontal="center" vertical="center" wrapText="1"/>
    </xf>
    <xf numFmtId="0" fontId="6" fillId="0" borderId="30" xfId="0" applyNumberFormat="1" applyFont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0" fontId="7" fillId="0" borderId="0" xfId="0" applyNumberFormat="1" applyFont="1">
      <alignment vertical="center"/>
    </xf>
    <xf numFmtId="0" fontId="7" fillId="0" borderId="0" xfId="0" applyNumberFormat="1" applyFont="1" applyAlignment="1">
      <alignment vertical="center" wrapText="1"/>
    </xf>
    <xf numFmtId="3" fontId="0" fillId="0" borderId="0" xfId="0" applyNumberFormat="1">
      <alignment vertical="center"/>
    </xf>
    <xf numFmtId="0" fontId="6" fillId="2" borderId="41" xfId="0" applyNumberFormat="1" applyFont="1" applyFill="1" applyBorder="1" applyAlignment="1">
      <alignment vertical="center" wrapText="1"/>
    </xf>
    <xf numFmtId="0" fontId="6" fillId="2" borderId="19" xfId="0" applyNumberFormat="1" applyFont="1" applyFill="1" applyBorder="1" applyAlignment="1">
      <alignment vertical="center" wrapText="1"/>
    </xf>
    <xf numFmtId="41" fontId="4" fillId="0" borderId="43" xfId="0" applyNumberFormat="1" applyFont="1" applyBorder="1" applyAlignment="1">
      <alignment vertical="center" wrapText="1"/>
    </xf>
    <xf numFmtId="41" fontId="4" fillId="0" borderId="44" xfId="0" applyNumberFormat="1" applyFont="1" applyBorder="1" applyAlignment="1">
      <alignment vertical="center" wrapText="1"/>
    </xf>
    <xf numFmtId="41" fontId="4" fillId="0" borderId="45" xfId="1" applyNumberFormat="1" applyFont="1" applyBorder="1" applyAlignment="1">
      <alignment vertical="center" wrapText="1"/>
    </xf>
    <xf numFmtId="41" fontId="6" fillId="2" borderId="46" xfId="0" applyNumberFormat="1" applyFont="1" applyFill="1" applyBorder="1" applyAlignment="1">
      <alignment vertical="center" wrapText="1"/>
    </xf>
    <xf numFmtId="41" fontId="6" fillId="2" borderId="8" xfId="0" applyNumberFormat="1" applyFont="1" applyFill="1" applyBorder="1" applyAlignment="1">
      <alignment vertical="center" wrapText="1"/>
    </xf>
    <xf numFmtId="41" fontId="6" fillId="2" borderId="45" xfId="0" applyNumberFormat="1" applyFont="1" applyFill="1" applyBorder="1" applyAlignment="1">
      <alignment vertical="center" wrapText="1"/>
    </xf>
    <xf numFmtId="41" fontId="6" fillId="2" borderId="36" xfId="0" applyNumberFormat="1" applyFont="1" applyFill="1" applyBorder="1" applyAlignment="1">
      <alignment vertical="center" wrapText="1"/>
    </xf>
    <xf numFmtId="41" fontId="6" fillId="2" borderId="50" xfId="0" applyNumberFormat="1" applyFont="1" applyFill="1" applyBorder="1" applyAlignment="1">
      <alignment vertical="center" wrapText="1"/>
    </xf>
    <xf numFmtId="41" fontId="6" fillId="0" borderId="53" xfId="0" applyNumberFormat="1" applyFont="1" applyBorder="1" applyAlignment="1">
      <alignment vertical="center" wrapText="1"/>
    </xf>
    <xf numFmtId="41" fontId="6" fillId="0" borderId="32" xfId="0" applyNumberFormat="1" applyFont="1" applyBorder="1" applyAlignment="1">
      <alignment vertical="center" wrapText="1"/>
    </xf>
    <xf numFmtId="41" fontId="6" fillId="0" borderId="16" xfId="0" applyNumberFormat="1" applyFont="1" applyBorder="1" applyAlignment="1">
      <alignment vertical="center" wrapText="1"/>
    </xf>
    <xf numFmtId="41" fontId="6" fillId="0" borderId="18" xfId="0" applyNumberFormat="1" applyFont="1" applyBorder="1" applyAlignment="1">
      <alignment vertical="center" wrapText="1"/>
    </xf>
    <xf numFmtId="41" fontId="6" fillId="0" borderId="19" xfId="1" applyNumberFormat="1" applyFont="1" applyBorder="1" applyAlignment="1">
      <alignment vertical="center" wrapText="1"/>
    </xf>
    <xf numFmtId="41" fontId="6" fillId="0" borderId="37" xfId="0" applyNumberFormat="1" applyFont="1" applyBorder="1" applyAlignment="1">
      <alignment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41" fontId="6" fillId="0" borderId="0" xfId="1" applyNumberFormat="1" applyFont="1" applyBorder="1" applyAlignment="1">
      <alignment horizontal="right" vertical="center" wrapText="1"/>
    </xf>
    <xf numFmtId="0" fontId="6" fillId="0" borderId="72" xfId="0" applyNumberFormat="1" applyFont="1" applyBorder="1" applyAlignment="1">
      <alignment horizontal="center" vertical="center" wrapText="1"/>
    </xf>
    <xf numFmtId="41" fontId="6" fillId="0" borderId="39" xfId="1" applyNumberFormat="1" applyFont="1" applyBorder="1" applyAlignment="1">
      <alignment horizontal="right" vertical="center" wrapText="1"/>
    </xf>
    <xf numFmtId="0" fontId="0" fillId="0" borderId="0" xfId="0" applyNumberFormat="1" applyBorder="1">
      <alignment vertical="center"/>
    </xf>
    <xf numFmtId="0" fontId="10" fillId="0" borderId="0" xfId="0" applyNumberFormat="1" applyFont="1">
      <alignment vertical="center"/>
    </xf>
    <xf numFmtId="177" fontId="6" fillId="0" borderId="16" xfId="0" applyNumberFormat="1" applyFont="1" applyBorder="1" applyAlignment="1">
      <alignment vertical="center" wrapText="1"/>
    </xf>
    <xf numFmtId="177" fontId="6" fillId="0" borderId="17" xfId="0" applyNumberFormat="1" applyFont="1" applyBorder="1" applyAlignment="1">
      <alignment vertical="center" wrapText="1"/>
    </xf>
    <xf numFmtId="41" fontId="6" fillId="0" borderId="38" xfId="0" applyNumberFormat="1" applyFont="1" applyFill="1" applyBorder="1" applyAlignment="1">
      <alignment vertical="center" wrapText="1"/>
    </xf>
    <xf numFmtId="41" fontId="6" fillId="0" borderId="73" xfId="0" applyNumberFormat="1" applyFont="1" applyBorder="1" applyAlignment="1">
      <alignment vertical="center" wrapText="1"/>
    </xf>
    <xf numFmtId="41" fontId="6" fillId="0" borderId="47" xfId="0" applyNumberFormat="1" applyFont="1" applyBorder="1" applyAlignment="1">
      <alignment vertical="center" wrapText="1"/>
    </xf>
    <xf numFmtId="41" fontId="6" fillId="0" borderId="74" xfId="0" applyNumberFormat="1" applyFont="1" applyBorder="1" applyAlignment="1">
      <alignment vertical="center" wrapText="1"/>
    </xf>
    <xf numFmtId="41" fontId="6" fillId="0" borderId="48" xfId="0" applyNumberFormat="1" applyFont="1" applyBorder="1" applyAlignment="1">
      <alignment vertical="center" wrapText="1"/>
    </xf>
    <xf numFmtId="41" fontId="6" fillId="0" borderId="75" xfId="0" applyNumberFormat="1" applyFont="1" applyBorder="1" applyAlignment="1">
      <alignment vertical="center" wrapText="1"/>
    </xf>
    <xf numFmtId="41" fontId="6" fillId="0" borderId="76" xfId="0" applyNumberFormat="1" applyFont="1" applyBorder="1" applyAlignment="1">
      <alignment vertical="center" wrapText="1"/>
    </xf>
    <xf numFmtId="41" fontId="6" fillId="0" borderId="77" xfId="0" applyNumberFormat="1" applyFont="1" applyBorder="1" applyAlignment="1">
      <alignment vertical="center" wrapText="1"/>
    </xf>
    <xf numFmtId="41" fontId="6" fillId="0" borderId="78" xfId="0" applyNumberFormat="1" applyFont="1" applyBorder="1" applyAlignment="1">
      <alignment vertical="center" wrapText="1"/>
    </xf>
    <xf numFmtId="0" fontId="7" fillId="0" borderId="0" xfId="0" applyNumberFormat="1" applyFont="1" applyBorder="1">
      <alignment vertical="center"/>
    </xf>
    <xf numFmtId="0" fontId="6" fillId="2" borderId="81" xfId="0" applyNumberFormat="1" applyFont="1" applyFill="1" applyBorder="1" applyAlignment="1">
      <alignment horizontal="center" vertical="center" wrapText="1"/>
    </xf>
    <xf numFmtId="176" fontId="6" fillId="2" borderId="83" xfId="1" applyNumberFormat="1" applyFont="1" applyFill="1" applyBorder="1" applyAlignment="1">
      <alignment vertical="center" wrapText="1"/>
    </xf>
    <xf numFmtId="41" fontId="6" fillId="2" borderId="54" xfId="0" applyNumberFormat="1" applyFont="1" applyFill="1" applyBorder="1" applyAlignment="1">
      <alignment vertical="center" wrapText="1"/>
    </xf>
    <xf numFmtId="41" fontId="6" fillId="2" borderId="87" xfId="0" applyNumberFormat="1" applyFont="1" applyFill="1" applyBorder="1" applyAlignment="1">
      <alignment vertical="center" wrapText="1"/>
    </xf>
    <xf numFmtId="41" fontId="6" fillId="2" borderId="73" xfId="1" applyNumberFormat="1" applyFont="1" applyFill="1" applyBorder="1" applyAlignment="1">
      <alignment vertical="center" wrapText="1"/>
    </xf>
    <xf numFmtId="41" fontId="6" fillId="2" borderId="87" xfId="1" applyNumberFormat="1" applyFont="1" applyFill="1" applyBorder="1" applyAlignment="1">
      <alignment vertical="center" wrapText="1"/>
    </xf>
    <xf numFmtId="41" fontId="6" fillId="2" borderId="32" xfId="0" applyNumberFormat="1" applyFont="1" applyFill="1" applyBorder="1" applyAlignment="1">
      <alignment horizontal="right" vertical="center" wrapText="1"/>
    </xf>
    <xf numFmtId="41" fontId="6" fillId="2" borderId="32" xfId="1" applyNumberFormat="1" applyFont="1" applyFill="1" applyBorder="1" applyAlignment="1">
      <alignment horizontal="right" vertical="center" wrapText="1"/>
    </xf>
    <xf numFmtId="41" fontId="6" fillId="2" borderId="17" xfId="0" applyNumberFormat="1" applyFont="1" applyFill="1" applyBorder="1" applyAlignment="1">
      <alignment horizontal="right" vertical="center" wrapText="1"/>
    </xf>
    <xf numFmtId="41" fontId="6" fillId="2" borderId="17" xfId="1" applyNumberFormat="1" applyFont="1" applyFill="1" applyBorder="1" applyAlignment="1">
      <alignment horizontal="right" vertical="center" wrapText="1"/>
    </xf>
    <xf numFmtId="41" fontId="6" fillId="2" borderId="52" xfId="0" applyNumberFormat="1" applyFont="1" applyFill="1" applyBorder="1" applyAlignment="1">
      <alignment horizontal="right" vertical="center" wrapText="1"/>
    </xf>
    <xf numFmtId="41" fontId="6" fillId="2" borderId="79" xfId="0" applyNumberFormat="1" applyFont="1" applyFill="1" applyBorder="1" applyAlignment="1">
      <alignment horizontal="right" vertical="center" wrapText="1"/>
    </xf>
    <xf numFmtId="41" fontId="6" fillId="2" borderId="82" xfId="1" applyNumberFormat="1" applyFont="1" applyFill="1" applyBorder="1" applyAlignment="1">
      <alignment horizontal="right" vertical="center" wrapText="1"/>
    </xf>
    <xf numFmtId="41" fontId="6" fillId="2" borderId="28" xfId="0" applyNumberFormat="1" applyFont="1" applyFill="1" applyBorder="1" applyAlignment="1">
      <alignment horizontal="right" vertical="center" wrapText="1"/>
    </xf>
    <xf numFmtId="41" fontId="6" fillId="2" borderId="28" xfId="1" applyNumberFormat="1" applyFont="1" applyFill="1" applyBorder="1" applyAlignment="1">
      <alignment horizontal="right" vertical="center" wrapText="1"/>
    </xf>
    <xf numFmtId="41" fontId="6" fillId="2" borderId="49" xfId="0" applyNumberFormat="1" applyFont="1" applyFill="1" applyBorder="1" applyAlignment="1">
      <alignment horizontal="right" vertical="center" wrapText="1"/>
    </xf>
    <xf numFmtId="41" fontId="6" fillId="2" borderId="49" xfId="1" applyNumberFormat="1" applyFont="1" applyFill="1" applyBorder="1" applyAlignment="1">
      <alignment horizontal="right" vertical="center" wrapText="1"/>
    </xf>
    <xf numFmtId="41" fontId="6" fillId="2" borderId="51" xfId="0" applyNumberFormat="1" applyFont="1" applyFill="1" applyBorder="1" applyAlignment="1">
      <alignment horizontal="right" vertical="center" wrapText="1"/>
    </xf>
    <xf numFmtId="41" fontId="6" fillId="0" borderId="34" xfId="2" applyNumberFormat="1" applyFont="1" applyBorder="1" applyAlignment="1">
      <alignment horizontal="right" vertical="center" shrinkToFit="1"/>
    </xf>
    <xf numFmtId="41" fontId="6" fillId="2" borderId="16" xfId="0" applyNumberFormat="1" applyFont="1" applyFill="1" applyBorder="1" applyAlignment="1">
      <alignment horizontal="right" vertical="center" wrapText="1"/>
    </xf>
    <xf numFmtId="41" fontId="6" fillId="2" borderId="34" xfId="1" applyNumberFormat="1" applyFont="1" applyFill="1" applyBorder="1" applyAlignment="1">
      <alignment horizontal="right" vertical="center" wrapText="1"/>
    </xf>
    <xf numFmtId="41" fontId="6" fillId="2" borderId="16" xfId="1" applyNumberFormat="1" applyFont="1" applyFill="1" applyBorder="1" applyAlignment="1">
      <alignment horizontal="right" vertical="center" wrapText="1"/>
    </xf>
    <xf numFmtId="41" fontId="6" fillId="2" borderId="18" xfId="1" applyNumberFormat="1" applyFont="1" applyFill="1" applyBorder="1" applyAlignment="1">
      <alignment horizontal="right" vertical="center" wrapText="1"/>
    </xf>
    <xf numFmtId="41" fontId="6" fillId="2" borderId="84" xfId="0" applyNumberFormat="1" applyFont="1" applyFill="1" applyBorder="1" applyAlignment="1">
      <alignment horizontal="right" vertical="center" wrapText="1"/>
    </xf>
    <xf numFmtId="41" fontId="6" fillId="2" borderId="86" xfId="0" applyNumberFormat="1" applyFont="1" applyFill="1" applyBorder="1" applyAlignment="1">
      <alignment horizontal="right" vertical="center" wrapText="1"/>
    </xf>
    <xf numFmtId="41" fontId="6" fillId="2" borderId="86" xfId="1" applyNumberFormat="1" applyFont="1" applyFill="1" applyBorder="1" applyAlignment="1">
      <alignment horizontal="right" vertical="center" wrapText="1"/>
    </xf>
    <xf numFmtId="41" fontId="6" fillId="2" borderId="84" xfId="1" applyNumberFormat="1" applyFont="1" applyFill="1" applyBorder="1" applyAlignment="1">
      <alignment horizontal="right" vertical="center" wrapText="1"/>
    </xf>
    <xf numFmtId="41" fontId="6" fillId="2" borderId="51" xfId="1" applyNumberFormat="1" applyFont="1" applyFill="1" applyBorder="1" applyAlignment="1">
      <alignment horizontal="right" vertical="center" wrapText="1"/>
    </xf>
    <xf numFmtId="41" fontId="6" fillId="2" borderId="88" xfId="1" applyNumberFormat="1" applyFont="1" applyFill="1" applyBorder="1" applyAlignment="1">
      <alignment horizontal="right" vertical="center" wrapText="1"/>
    </xf>
    <xf numFmtId="41" fontId="6" fillId="2" borderId="81" xfId="0" applyNumberFormat="1" applyFont="1" applyFill="1" applyBorder="1" applyAlignment="1">
      <alignment horizontal="right" vertical="center" wrapText="1"/>
    </xf>
    <xf numFmtId="41" fontId="6" fillId="2" borderId="81" xfId="1" applyNumberFormat="1" applyFont="1" applyFill="1" applyBorder="1" applyAlignment="1">
      <alignment horizontal="right" vertical="center" wrapText="1"/>
    </xf>
    <xf numFmtId="0" fontId="0" fillId="0" borderId="0" xfId="0" applyNumberFormat="1" applyAlignment="1">
      <alignment horizontal="left" vertical="center" wrapText="1"/>
    </xf>
    <xf numFmtId="0" fontId="4" fillId="0" borderId="29" xfId="0" applyNumberFormat="1" applyFont="1" applyBorder="1" applyAlignment="1">
      <alignment horizontal="center" vertical="center" wrapText="1"/>
    </xf>
    <xf numFmtId="0" fontId="4" fillId="0" borderId="31" xfId="0" applyNumberFormat="1" applyFont="1" applyBorder="1" applyAlignment="1">
      <alignment horizontal="center" vertical="center" wrapText="1"/>
    </xf>
    <xf numFmtId="41" fontId="4" fillId="0" borderId="43" xfId="1" applyNumberFormat="1" applyFont="1" applyBorder="1" applyAlignment="1">
      <alignment vertical="center" wrapText="1"/>
    </xf>
    <xf numFmtId="41" fontId="4" fillId="0" borderId="55" xfId="1" applyNumberFormat="1" applyFont="1" applyBorder="1" applyAlignment="1">
      <alignment vertical="center" wrapText="1"/>
    </xf>
    <xf numFmtId="0" fontId="3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/>
    </xf>
    <xf numFmtId="0" fontId="3" fillId="0" borderId="56" xfId="0" applyNumberFormat="1" applyFont="1" applyBorder="1" applyAlignment="1">
      <alignment horizontal="center" vertical="center" wrapText="1"/>
    </xf>
    <xf numFmtId="0" fontId="3" fillId="0" borderId="57" xfId="0" applyNumberFormat="1" applyFont="1" applyBorder="1" applyAlignment="1">
      <alignment horizontal="center" vertical="center" wrapText="1"/>
    </xf>
    <xf numFmtId="0" fontId="3" fillId="0" borderId="58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4" fillId="0" borderId="59" xfId="0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horizontal="center" vertical="center" wrapText="1"/>
    </xf>
    <xf numFmtId="41" fontId="4" fillId="0" borderId="60" xfId="1" applyNumberFormat="1" applyFont="1" applyBorder="1" applyAlignment="1">
      <alignment vertical="center" wrapText="1"/>
    </xf>
    <xf numFmtId="41" fontId="4" fillId="0" borderId="61" xfId="1" applyNumberFormat="1" applyFont="1" applyBorder="1" applyAlignment="1">
      <alignment vertical="center" wrapTex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70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6" fillId="0" borderId="31" xfId="0" applyNumberFormat="1" applyFont="1" applyBorder="1" applyAlignment="1">
      <alignment horizontal="center" vertical="center" wrapText="1"/>
    </xf>
    <xf numFmtId="0" fontId="6" fillId="0" borderId="35" xfId="0" applyNumberFormat="1" applyFont="1" applyBorder="1" applyAlignment="1">
      <alignment horizontal="center" vertical="center" wrapText="1"/>
    </xf>
    <xf numFmtId="0" fontId="6" fillId="0" borderId="66" xfId="0" applyNumberFormat="1" applyFont="1" applyBorder="1" applyAlignment="1">
      <alignment horizontal="center" vertical="center" wrapText="1"/>
    </xf>
    <xf numFmtId="0" fontId="6" fillId="0" borderId="32" xfId="0" applyNumberFormat="1" applyFont="1" applyBorder="1" applyAlignment="1">
      <alignment horizontal="center" vertical="center" wrapText="1"/>
    </xf>
    <xf numFmtId="0" fontId="6" fillId="0" borderId="40" xfId="0" applyNumberFormat="1" applyFont="1" applyBorder="1" applyAlignment="1">
      <alignment horizontal="center" vertical="center" wrapText="1"/>
    </xf>
    <xf numFmtId="0" fontId="6" fillId="0" borderId="41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6" fillId="0" borderId="56" xfId="0" applyNumberFormat="1" applyFont="1" applyBorder="1" applyAlignment="1">
      <alignment horizontal="center" vertical="center" wrapText="1"/>
    </xf>
    <xf numFmtId="0" fontId="6" fillId="0" borderId="62" xfId="0" applyNumberFormat="1" applyFont="1" applyBorder="1" applyAlignment="1">
      <alignment horizontal="center" vertical="center" wrapText="1"/>
    </xf>
    <xf numFmtId="0" fontId="6" fillId="0" borderId="30" xfId="0" applyNumberFormat="1" applyFont="1" applyBorder="1" applyAlignment="1">
      <alignment horizontal="center" vertical="center" wrapText="1"/>
    </xf>
    <xf numFmtId="0" fontId="6" fillId="0" borderId="63" xfId="0" applyNumberFormat="1" applyFont="1" applyBorder="1" applyAlignment="1">
      <alignment horizontal="center" vertical="center" wrapText="1"/>
    </xf>
    <xf numFmtId="0" fontId="6" fillId="0" borderId="64" xfId="0" applyNumberFormat="1" applyFont="1" applyBorder="1" applyAlignment="1">
      <alignment horizontal="center" vertical="center" wrapText="1"/>
    </xf>
    <xf numFmtId="0" fontId="6" fillId="0" borderId="65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left" vertical="center"/>
    </xf>
    <xf numFmtId="0" fontId="6" fillId="2" borderId="85" xfId="0" applyNumberFormat="1" applyFont="1" applyFill="1" applyBorder="1" applyAlignment="1">
      <alignment horizontal="center" vertical="center" wrapText="1"/>
    </xf>
    <xf numFmtId="0" fontId="6" fillId="2" borderId="86" xfId="0" applyNumberFormat="1" applyFont="1" applyFill="1" applyBorder="1" applyAlignment="1">
      <alignment horizontal="center" vertical="center" wrapText="1"/>
    </xf>
    <xf numFmtId="0" fontId="6" fillId="2" borderId="40" xfId="0" applyNumberFormat="1" applyFont="1" applyFill="1" applyBorder="1" applyAlignment="1">
      <alignment horizontal="center" vertical="center" wrapText="1"/>
    </xf>
    <xf numFmtId="0" fontId="6" fillId="2" borderId="41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69" xfId="0" applyNumberFormat="1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6" fillId="2" borderId="42" xfId="0" applyNumberFormat="1" applyFont="1" applyFill="1" applyBorder="1" applyAlignment="1">
      <alignment horizontal="center" vertical="center" wrapText="1"/>
    </xf>
    <xf numFmtId="0" fontId="6" fillId="2" borderId="8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justify" vertical="center" wrapText="1"/>
    </xf>
    <xf numFmtId="0" fontId="6" fillId="2" borderId="63" xfId="0" applyNumberFormat="1" applyFont="1" applyFill="1" applyBorder="1" applyAlignment="1">
      <alignment horizontal="center" vertical="center" wrapText="1"/>
    </xf>
    <xf numFmtId="0" fontId="6" fillId="2" borderId="64" xfId="0" applyNumberFormat="1" applyFont="1" applyFill="1" applyBorder="1" applyAlignment="1">
      <alignment horizontal="center" vertical="center" wrapText="1"/>
    </xf>
    <xf numFmtId="0" fontId="6" fillId="2" borderId="65" xfId="0" applyNumberFormat="1" applyFont="1" applyFill="1" applyBorder="1" applyAlignment="1">
      <alignment horizontal="center" vertical="center" wrapText="1"/>
    </xf>
    <xf numFmtId="0" fontId="6" fillId="2" borderId="67" xfId="0" applyNumberFormat="1" applyFont="1" applyFill="1" applyBorder="1" applyAlignment="1">
      <alignment horizontal="center" vertical="center" wrapText="1"/>
    </xf>
    <xf numFmtId="0" fontId="6" fillId="2" borderId="49" xfId="0" applyNumberFormat="1" applyFont="1" applyFill="1" applyBorder="1" applyAlignment="1">
      <alignment horizontal="center" vertical="center" wrapText="1"/>
    </xf>
    <xf numFmtId="0" fontId="6" fillId="2" borderId="68" xfId="0" applyNumberFormat="1" applyFont="1" applyFill="1" applyBorder="1" applyAlignment="1">
      <alignment horizontal="center" vertical="center" wrapText="1"/>
    </xf>
    <xf numFmtId="0" fontId="6" fillId="2" borderId="33" xfId="0" applyNumberFormat="1" applyFont="1" applyFill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right" vertical="center" wrapText="1"/>
    </xf>
    <xf numFmtId="3" fontId="4" fillId="0" borderId="71" xfId="0" applyNumberFormat="1" applyFont="1" applyBorder="1" applyAlignment="1">
      <alignment horizontal="right" vertical="center" wrapText="1"/>
    </xf>
    <xf numFmtId="41" fontId="4" fillId="0" borderId="27" xfId="0" applyNumberFormat="1" applyFont="1" applyBorder="1" applyAlignment="1">
      <alignment horizontal="right" vertical="center" wrapText="1"/>
    </xf>
    <xf numFmtId="43" fontId="6" fillId="0" borderId="77" xfId="0" applyNumberFormat="1" applyFont="1" applyBorder="1" applyAlignment="1">
      <alignment horizontal="center" vertical="center" wrapText="1"/>
    </xf>
    <xf numFmtId="43" fontId="6" fillId="0" borderId="73" xfId="0" applyNumberFormat="1" applyFont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9"/>
  <sheetViews>
    <sheetView showGridLines="0" zoomScaleNormal="100" zoomScaleSheetLayoutView="75" workbookViewId="0">
      <selection activeCell="F9" sqref="F9"/>
    </sheetView>
  </sheetViews>
  <sheetFormatPr defaultColWidth="9" defaultRowHeight="16.5" x14ac:dyDescent="0.3"/>
  <cols>
    <col min="1" max="1" width="16.5" customWidth="1"/>
    <col min="2" max="2" width="18.25" customWidth="1"/>
    <col min="3" max="3" width="19.125" customWidth="1"/>
    <col min="4" max="4" width="19" customWidth="1"/>
    <col min="5" max="5" width="7.875" bestFit="1" customWidth="1"/>
  </cols>
  <sheetData>
    <row r="1" spans="1:5" ht="49.5" customHeight="1" x14ac:dyDescent="0.3">
      <c r="A1" s="109" t="s">
        <v>44</v>
      </c>
      <c r="B1" s="110"/>
      <c r="C1" s="110"/>
      <c r="D1" s="110"/>
    </row>
    <row r="2" spans="1:5" ht="20.25" x14ac:dyDescent="0.3">
      <c r="A2" s="1" t="s">
        <v>15</v>
      </c>
    </row>
    <row r="3" spans="1:5" ht="19.5" x14ac:dyDescent="0.3">
      <c r="A3" s="108" t="s">
        <v>55</v>
      </c>
      <c r="B3" s="108"/>
      <c r="C3" s="108"/>
      <c r="D3" s="108"/>
    </row>
    <row r="4" spans="1:5" x14ac:dyDescent="0.3">
      <c r="A4" s="2" t="s">
        <v>15</v>
      </c>
    </row>
    <row r="5" spans="1:5" ht="17.25" thickBot="1" x14ac:dyDescent="0.35">
      <c r="A5" s="111" t="s">
        <v>1</v>
      </c>
      <c r="B5" s="111"/>
      <c r="C5" s="111"/>
      <c r="D5" s="111"/>
    </row>
    <row r="6" spans="1:5" ht="27" customHeight="1" thickTop="1" thickBot="1" x14ac:dyDescent="0.35">
      <c r="A6" s="112" t="s">
        <v>40</v>
      </c>
      <c r="B6" s="113"/>
      <c r="C6" s="114" t="s">
        <v>37</v>
      </c>
      <c r="D6" s="115"/>
    </row>
    <row r="7" spans="1:5" ht="27" customHeight="1" thickTop="1" thickBot="1" x14ac:dyDescent="0.35">
      <c r="A7" s="3" t="s">
        <v>10</v>
      </c>
      <c r="B7" s="4">
        <f>SUM(B8:B14)</f>
        <v>55194</v>
      </c>
      <c r="C7" s="5" t="s">
        <v>10</v>
      </c>
      <c r="D7" s="6">
        <f>SUM(D8:D11)</f>
        <v>55194</v>
      </c>
      <c r="E7" s="37"/>
    </row>
    <row r="8" spans="1:5" ht="35.25" customHeight="1" thickTop="1" x14ac:dyDescent="0.3">
      <c r="A8" s="7" t="s">
        <v>23</v>
      </c>
      <c r="B8" s="8">
        <v>55194</v>
      </c>
      <c r="C8" s="9" t="s">
        <v>16</v>
      </c>
      <c r="D8" s="10">
        <v>46631</v>
      </c>
      <c r="E8" s="37"/>
    </row>
    <row r="9" spans="1:5" ht="35.25" customHeight="1" x14ac:dyDescent="0.3">
      <c r="A9" s="11" t="s">
        <v>13</v>
      </c>
      <c r="B9" s="41">
        <v>0</v>
      </c>
      <c r="C9" s="12" t="s">
        <v>41</v>
      </c>
      <c r="D9" s="42">
        <v>0</v>
      </c>
    </row>
    <row r="10" spans="1:5" ht="36" customHeight="1" x14ac:dyDescent="0.3">
      <c r="A10" s="32" t="s">
        <v>27</v>
      </c>
      <c r="B10" s="40">
        <v>0</v>
      </c>
      <c r="C10" s="29" t="s">
        <v>17</v>
      </c>
      <c r="D10" s="158">
        <v>7819</v>
      </c>
    </row>
    <row r="11" spans="1:5" ht="27" customHeight="1" x14ac:dyDescent="0.3">
      <c r="A11" s="104" t="s">
        <v>29</v>
      </c>
      <c r="B11" s="106">
        <v>0</v>
      </c>
      <c r="C11" s="121" t="s">
        <v>56</v>
      </c>
      <c r="D11" s="156">
        <v>744</v>
      </c>
    </row>
    <row r="12" spans="1:5" ht="19.5" customHeight="1" thickBot="1" x14ac:dyDescent="0.35">
      <c r="A12" s="105"/>
      <c r="B12" s="107"/>
      <c r="C12" s="122"/>
      <c r="D12" s="157"/>
    </row>
    <row r="13" spans="1:5" ht="19.5" customHeight="1" thickTop="1" x14ac:dyDescent="0.3">
      <c r="A13" s="117" t="s">
        <v>0</v>
      </c>
      <c r="B13" s="119">
        <v>0</v>
      </c>
      <c r="C13" s="56"/>
      <c r="D13" s="57"/>
      <c r="E13" s="58"/>
    </row>
    <row r="14" spans="1:5" ht="19.5" customHeight="1" thickBot="1" x14ac:dyDescent="0.35">
      <c r="A14" s="118"/>
      <c r="B14" s="120"/>
      <c r="C14" s="56"/>
      <c r="D14" s="55"/>
    </row>
    <row r="15" spans="1:5" ht="22.5" customHeight="1" thickTop="1" x14ac:dyDescent="0.3">
      <c r="A15" s="116" t="s">
        <v>8</v>
      </c>
      <c r="B15" s="116"/>
      <c r="C15" s="116"/>
      <c r="D15" s="116"/>
      <c r="E15" s="59" t="s">
        <v>45</v>
      </c>
    </row>
    <row r="16" spans="1:5" ht="16.5" customHeight="1" x14ac:dyDescent="0.3">
      <c r="A16" s="103"/>
      <c r="B16" s="103"/>
      <c r="C16" s="103"/>
      <c r="D16" s="103"/>
      <c r="E16" s="103"/>
    </row>
    <row r="17" spans="1:5" x14ac:dyDescent="0.3">
      <c r="A17" s="103"/>
      <c r="B17" s="103"/>
      <c r="C17" s="103"/>
      <c r="D17" s="103"/>
      <c r="E17" s="103"/>
    </row>
    <row r="18" spans="1:5" ht="48.75" customHeight="1" x14ac:dyDescent="0.3">
      <c r="A18" s="103"/>
      <c r="B18" s="103"/>
      <c r="C18" s="103"/>
      <c r="D18" s="103"/>
      <c r="E18" s="103"/>
    </row>
    <row r="19" spans="1:5" x14ac:dyDescent="0.3">
      <c r="A19" t="s">
        <v>25</v>
      </c>
    </row>
  </sheetData>
  <mergeCells count="13">
    <mergeCell ref="A16:E18"/>
    <mergeCell ref="A11:A12"/>
    <mergeCell ref="B11:B12"/>
    <mergeCell ref="A3:D3"/>
    <mergeCell ref="A1:D1"/>
    <mergeCell ref="A5:D5"/>
    <mergeCell ref="A6:B6"/>
    <mergeCell ref="C6:D6"/>
    <mergeCell ref="A15:D15"/>
    <mergeCell ref="A13:A14"/>
    <mergeCell ref="B13:B14"/>
    <mergeCell ref="C11:C12"/>
    <mergeCell ref="D11:D12"/>
  </mergeCells>
  <phoneticPr fontId="11" type="noConversion"/>
  <printOptions horizontalCentered="1"/>
  <pageMargins left="0.7086111307144165" right="0.7086111307144165" top="0.74791663885116577" bottom="0.74791663885116577" header="0.31486111879348755" footer="0.31486111879348755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1"/>
  <sheetViews>
    <sheetView showGridLines="0" tabSelected="1" zoomScale="130" zoomScaleNormal="130" zoomScaleSheetLayoutView="75" workbookViewId="0">
      <selection activeCell="C14" sqref="C14"/>
    </sheetView>
  </sheetViews>
  <sheetFormatPr defaultColWidth="9" defaultRowHeight="16.5" x14ac:dyDescent="0.3"/>
  <cols>
    <col min="1" max="2" width="11.75" customWidth="1"/>
    <col min="3" max="3" width="16.125" customWidth="1"/>
    <col min="4" max="4" width="15.25" customWidth="1"/>
    <col min="5" max="5" width="17" customWidth="1"/>
    <col min="6" max="6" width="12" customWidth="1"/>
    <col min="7" max="7" width="10" customWidth="1"/>
  </cols>
  <sheetData>
    <row r="1" spans="1:8" ht="19.5" customHeight="1" x14ac:dyDescent="0.3">
      <c r="A1" s="131" t="s">
        <v>46</v>
      </c>
      <c r="B1" s="131"/>
      <c r="C1" s="131"/>
      <c r="D1" s="131"/>
      <c r="E1" s="131"/>
      <c r="F1" s="131"/>
      <c r="G1" s="131"/>
    </row>
    <row r="2" spans="1:8" x14ac:dyDescent="0.3">
      <c r="A2" s="13" t="s">
        <v>15</v>
      </c>
      <c r="B2" s="13" t="s">
        <v>15</v>
      </c>
      <c r="C2" s="13" t="s">
        <v>15</v>
      </c>
      <c r="D2" s="13" t="s">
        <v>15</v>
      </c>
      <c r="E2" s="13" t="s">
        <v>15</v>
      </c>
      <c r="F2" s="13" t="s">
        <v>15</v>
      </c>
      <c r="G2" s="54" t="s">
        <v>43</v>
      </c>
    </row>
    <row r="3" spans="1:8" ht="18" thickTop="1" thickBot="1" x14ac:dyDescent="0.35">
      <c r="A3" s="132" t="s">
        <v>9</v>
      </c>
      <c r="B3" s="133"/>
      <c r="C3" s="134"/>
      <c r="D3" s="14" t="s">
        <v>47</v>
      </c>
      <c r="E3" s="15" t="s">
        <v>48</v>
      </c>
      <c r="F3" s="16" t="s">
        <v>4</v>
      </c>
      <c r="G3" s="17" t="s">
        <v>38</v>
      </c>
    </row>
    <row r="4" spans="1:8" ht="27" customHeight="1" thickTop="1" thickBot="1" x14ac:dyDescent="0.35">
      <c r="A4" s="135" t="s">
        <v>10</v>
      </c>
      <c r="B4" s="136"/>
      <c r="C4" s="137"/>
      <c r="D4" s="48">
        <v>55194</v>
      </c>
      <c r="E4" s="48">
        <v>55194</v>
      </c>
      <c r="F4" s="67">
        <v>0</v>
      </c>
      <c r="G4" s="65">
        <v>0</v>
      </c>
    </row>
    <row r="5" spans="1:8" ht="27" customHeight="1" thickTop="1" x14ac:dyDescent="0.3">
      <c r="A5" s="123" t="s">
        <v>23</v>
      </c>
      <c r="B5" s="126" t="s">
        <v>49</v>
      </c>
      <c r="C5" s="127"/>
      <c r="D5" s="49">
        <f>D6</f>
        <v>55194</v>
      </c>
      <c r="E5" s="49">
        <f>E6</f>
        <v>55194</v>
      </c>
      <c r="F5" s="68">
        <v>0</v>
      </c>
      <c r="G5" s="66">
        <v>0</v>
      </c>
    </row>
    <row r="6" spans="1:8" ht="27" customHeight="1" x14ac:dyDescent="0.3">
      <c r="A6" s="124"/>
      <c r="B6" s="128" t="s">
        <v>23</v>
      </c>
      <c r="C6" s="18" t="s">
        <v>14</v>
      </c>
      <c r="D6" s="50">
        <v>55194</v>
      </c>
      <c r="E6" s="50">
        <v>55194</v>
      </c>
      <c r="F6" s="159">
        <v>0</v>
      </c>
      <c r="G6" s="160">
        <v>0</v>
      </c>
      <c r="H6" s="59"/>
    </row>
    <row r="7" spans="1:8" ht="27" customHeight="1" x14ac:dyDescent="0.3">
      <c r="A7" s="124"/>
      <c r="B7" s="129"/>
      <c r="C7" s="18" t="s">
        <v>35</v>
      </c>
      <c r="D7" s="50">
        <f>D6*50%</f>
        <v>27597</v>
      </c>
      <c r="E7" s="50">
        <f>E6*50%</f>
        <v>27597</v>
      </c>
      <c r="F7" s="69">
        <v>0</v>
      </c>
      <c r="G7" s="63">
        <v>0</v>
      </c>
      <c r="H7" s="59"/>
    </row>
    <row r="8" spans="1:8" ht="27" customHeight="1" x14ac:dyDescent="0.3">
      <c r="A8" s="124"/>
      <c r="B8" s="129"/>
      <c r="C8" s="18" t="s">
        <v>28</v>
      </c>
      <c r="D8" s="60">
        <v>13798</v>
      </c>
      <c r="E8" s="60">
        <v>13798</v>
      </c>
      <c r="F8" s="69">
        <v>0</v>
      </c>
      <c r="G8" s="63">
        <v>0</v>
      </c>
      <c r="H8" s="62"/>
    </row>
    <row r="9" spans="1:8" ht="27" customHeight="1" x14ac:dyDescent="0.3">
      <c r="A9" s="124"/>
      <c r="B9" s="129"/>
      <c r="C9" s="19" t="s">
        <v>2</v>
      </c>
      <c r="D9" s="61">
        <v>13799</v>
      </c>
      <c r="E9" s="61">
        <v>13799</v>
      </c>
      <c r="F9" s="70">
        <v>0</v>
      </c>
      <c r="G9" s="64">
        <v>0</v>
      </c>
      <c r="H9" s="62"/>
    </row>
    <row r="10" spans="1:8" ht="27" customHeight="1" thickBot="1" x14ac:dyDescent="0.35">
      <c r="A10" s="125"/>
      <c r="B10" s="130"/>
      <c r="C10" s="20" t="s">
        <v>42</v>
      </c>
      <c r="D10" s="51">
        <v>0</v>
      </c>
      <c r="E10" s="51">
        <v>0</v>
      </c>
      <c r="F10" s="52">
        <v>0</v>
      </c>
      <c r="G10" s="53">
        <v>0</v>
      </c>
    </row>
    <row r="11" spans="1:8" ht="17.25" thickTop="1" x14ac:dyDescent="0.3"/>
  </sheetData>
  <mergeCells count="6">
    <mergeCell ref="A1:G1"/>
    <mergeCell ref="A3:C3"/>
    <mergeCell ref="A4:C4"/>
    <mergeCell ref="A5:A10"/>
    <mergeCell ref="B5:C5"/>
    <mergeCell ref="B6:B10"/>
  </mergeCells>
  <phoneticPr fontId="11" type="noConversion"/>
  <pageMargins left="0.69999998807907104" right="0.69999998807907104" top="0.75" bottom="0.75" header="0.30000001192092896" footer="0.30000001192092896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27"/>
  <sheetViews>
    <sheetView showGridLines="0" zoomScale="70" zoomScaleNormal="70" zoomScaleSheetLayoutView="75" workbookViewId="0">
      <selection activeCell="K8" sqref="K8"/>
    </sheetView>
  </sheetViews>
  <sheetFormatPr defaultColWidth="9" defaultRowHeight="13.5" x14ac:dyDescent="0.3"/>
  <cols>
    <col min="1" max="1" width="8" style="35" customWidth="1"/>
    <col min="2" max="2" width="11.125" style="35" customWidth="1"/>
    <col min="3" max="3" width="17.375" style="35" customWidth="1"/>
    <col min="4" max="5" width="16.25" style="35" customWidth="1"/>
    <col min="6" max="7" width="14" style="35" customWidth="1"/>
    <col min="8" max="8" width="9" style="35"/>
    <col min="9" max="9" width="12.75" style="35" customWidth="1"/>
    <col min="10" max="10" width="9" style="35"/>
    <col min="11" max="11" width="17.625" style="35" customWidth="1"/>
    <col min="12" max="12" width="10.875" style="35" customWidth="1"/>
    <col min="13" max="13" width="10.375" style="35" customWidth="1"/>
    <col min="14" max="14" width="10.25" style="35" customWidth="1"/>
    <col min="15" max="16" width="9" style="35"/>
    <col min="17" max="17" width="9.5" style="35" customWidth="1"/>
    <col min="18" max="18" width="11.375" style="35" customWidth="1"/>
    <col min="19" max="19" width="12" style="35" customWidth="1"/>
    <col min="20" max="16384" width="9" style="35"/>
  </cols>
  <sheetData>
    <row r="1" spans="1:10" ht="19.5" customHeight="1" x14ac:dyDescent="0.3">
      <c r="A1" s="148" t="s">
        <v>50</v>
      </c>
      <c r="B1" s="148"/>
      <c r="C1" s="148"/>
      <c r="D1" s="148"/>
      <c r="E1" s="148"/>
      <c r="F1" s="148"/>
      <c r="G1" s="148"/>
    </row>
    <row r="2" spans="1:10" x14ac:dyDescent="0.3">
      <c r="A2" s="21" t="s">
        <v>15</v>
      </c>
      <c r="B2" s="21" t="s">
        <v>15</v>
      </c>
      <c r="C2" s="21" t="s">
        <v>15</v>
      </c>
      <c r="D2" s="21" t="s">
        <v>15</v>
      </c>
      <c r="E2" s="21" t="s">
        <v>15</v>
      </c>
      <c r="F2" s="21" t="s">
        <v>15</v>
      </c>
      <c r="G2" s="22" t="s">
        <v>3</v>
      </c>
    </row>
    <row r="3" spans="1:10" ht="15.75" thickTop="1" thickBot="1" x14ac:dyDescent="0.35">
      <c r="A3" s="132" t="s">
        <v>9</v>
      </c>
      <c r="B3" s="133"/>
      <c r="C3" s="134"/>
      <c r="D3" s="33" t="s">
        <v>51</v>
      </c>
      <c r="E3" s="33" t="s">
        <v>52</v>
      </c>
      <c r="F3" s="33" t="s">
        <v>36</v>
      </c>
      <c r="G3" s="23" t="s">
        <v>38</v>
      </c>
    </row>
    <row r="4" spans="1:10" ht="30" customHeight="1" thickTop="1" thickBot="1" x14ac:dyDescent="0.35">
      <c r="A4" s="149" t="s">
        <v>12</v>
      </c>
      <c r="B4" s="150"/>
      <c r="C4" s="151"/>
      <c r="D4" s="85">
        <f>SUM(D5,D20,D23)</f>
        <v>55194</v>
      </c>
      <c r="E4" s="85">
        <f>SUM(E5,E20,E23)</f>
        <v>55194</v>
      </c>
      <c r="F4" s="86">
        <v>0</v>
      </c>
      <c r="G4" s="46">
        <f>F4*100/D4</f>
        <v>0</v>
      </c>
    </row>
    <row r="5" spans="1:10" ht="27" customHeight="1" thickTop="1" thickBot="1" x14ac:dyDescent="0.35">
      <c r="A5" s="155" t="s">
        <v>16</v>
      </c>
      <c r="B5" s="152" t="s">
        <v>18</v>
      </c>
      <c r="C5" s="153"/>
      <c r="D5" s="87">
        <f>SUM(D6,D11,D17)</f>
        <v>47374</v>
      </c>
      <c r="E5" s="87">
        <f>SUM(E6,E11,E17)</f>
        <v>46631</v>
      </c>
      <c r="F5" s="88">
        <f t="shared" ref="F5:F14" si="0">D5-E5</f>
        <v>743</v>
      </c>
      <c r="G5" s="47">
        <f>F5*100/D5</f>
        <v>1.5683708363237219</v>
      </c>
    </row>
    <row r="6" spans="1:10" ht="27" customHeight="1" thickTop="1" x14ac:dyDescent="0.3">
      <c r="A6" s="145"/>
      <c r="B6" s="154" t="s">
        <v>19</v>
      </c>
      <c r="C6" s="34" t="s">
        <v>14</v>
      </c>
      <c r="D6" s="89">
        <f>SUM(D7:D10)</f>
        <v>41698</v>
      </c>
      <c r="E6" s="89">
        <f>SUM(E7:E10)</f>
        <v>41111</v>
      </c>
      <c r="F6" s="79">
        <f t="shared" si="0"/>
        <v>587</v>
      </c>
      <c r="G6" s="44">
        <f>F6*100/D6</f>
        <v>1.4077413784833805</v>
      </c>
    </row>
    <row r="7" spans="1:10" ht="27" customHeight="1" x14ac:dyDescent="0.3">
      <c r="A7" s="145"/>
      <c r="B7" s="142"/>
      <c r="C7" s="30" t="s">
        <v>21</v>
      </c>
      <c r="D7" s="90">
        <v>33714</v>
      </c>
      <c r="E7" s="80">
        <v>33232</v>
      </c>
      <c r="F7" s="81">
        <f t="shared" si="0"/>
        <v>482</v>
      </c>
      <c r="G7" s="45">
        <f>F7*100/D7</f>
        <v>1.4296731328231596</v>
      </c>
      <c r="J7" s="36"/>
    </row>
    <row r="8" spans="1:10" ht="27" customHeight="1" x14ac:dyDescent="0.3">
      <c r="A8" s="145"/>
      <c r="B8" s="142"/>
      <c r="C8" s="31" t="s">
        <v>11</v>
      </c>
      <c r="D8" s="90">
        <v>3085</v>
      </c>
      <c r="E8" s="91">
        <v>3083</v>
      </c>
      <c r="F8" s="81">
        <f t="shared" si="0"/>
        <v>2</v>
      </c>
      <c r="G8" s="45">
        <v>0</v>
      </c>
    </row>
    <row r="9" spans="1:10" ht="27" customHeight="1" x14ac:dyDescent="0.3">
      <c r="A9" s="145"/>
      <c r="B9" s="142"/>
      <c r="C9" s="30" t="s">
        <v>31</v>
      </c>
      <c r="D9" s="90">
        <v>2822</v>
      </c>
      <c r="E9" s="80">
        <v>2719</v>
      </c>
      <c r="F9" s="81">
        <f>D9-E9</f>
        <v>103</v>
      </c>
      <c r="G9" s="45">
        <f>F9*100/D9</f>
        <v>3.6498936924167258</v>
      </c>
    </row>
    <row r="10" spans="1:10" ht="27" customHeight="1" thickBot="1" x14ac:dyDescent="0.35">
      <c r="A10" s="145"/>
      <c r="B10" s="147"/>
      <c r="C10" s="30" t="s">
        <v>7</v>
      </c>
      <c r="D10" s="90">
        <v>2077</v>
      </c>
      <c r="E10" s="80">
        <v>2077</v>
      </c>
      <c r="F10" s="81">
        <f>D10-E10</f>
        <v>0</v>
      </c>
      <c r="G10" s="45">
        <f>F10*100/D10</f>
        <v>0</v>
      </c>
    </row>
    <row r="11" spans="1:10" ht="27" customHeight="1" thickTop="1" x14ac:dyDescent="0.3">
      <c r="A11" s="145"/>
      <c r="B11" s="38" t="s">
        <v>33</v>
      </c>
      <c r="C11" s="26" t="s">
        <v>14</v>
      </c>
      <c r="D11" s="78">
        <f>SUM(D12:D16)</f>
        <v>5476</v>
      </c>
      <c r="E11" s="78">
        <f>SUM(E12:E16)</f>
        <v>5320</v>
      </c>
      <c r="F11" s="79">
        <f t="shared" si="0"/>
        <v>156</v>
      </c>
      <c r="G11" s="44">
        <f>F11*100/D11</f>
        <v>2.8487947406866327</v>
      </c>
    </row>
    <row r="12" spans="1:10" ht="27" customHeight="1" x14ac:dyDescent="0.3">
      <c r="A12" s="145"/>
      <c r="B12" s="38"/>
      <c r="C12" s="27" t="s">
        <v>22</v>
      </c>
      <c r="D12" s="80">
        <v>162</v>
      </c>
      <c r="E12" s="80">
        <v>162</v>
      </c>
      <c r="F12" s="81">
        <f t="shared" si="0"/>
        <v>0</v>
      </c>
      <c r="G12" s="45">
        <f>F12*100/D12</f>
        <v>0</v>
      </c>
    </row>
    <row r="13" spans="1:10" ht="27" customHeight="1" x14ac:dyDescent="0.3">
      <c r="A13" s="145"/>
      <c r="B13" s="38"/>
      <c r="C13" s="27" t="s">
        <v>5</v>
      </c>
      <c r="D13" s="80">
        <v>3209</v>
      </c>
      <c r="E13" s="80">
        <v>3209</v>
      </c>
      <c r="F13" s="81">
        <f t="shared" si="0"/>
        <v>0</v>
      </c>
      <c r="G13" s="45">
        <f>F13*100/D13</f>
        <v>0</v>
      </c>
    </row>
    <row r="14" spans="1:10" ht="27" customHeight="1" x14ac:dyDescent="0.3">
      <c r="A14" s="145"/>
      <c r="B14" s="38"/>
      <c r="C14" s="27" t="s">
        <v>32</v>
      </c>
      <c r="D14" s="80">
        <v>248</v>
      </c>
      <c r="E14" s="80">
        <v>92</v>
      </c>
      <c r="F14" s="81">
        <f t="shared" si="0"/>
        <v>156</v>
      </c>
      <c r="G14" s="45">
        <f>F14*100/D14</f>
        <v>62.903225806451616</v>
      </c>
    </row>
    <row r="15" spans="1:10" ht="27" customHeight="1" x14ac:dyDescent="0.3">
      <c r="A15" s="145"/>
      <c r="B15" s="38"/>
      <c r="C15" s="27" t="s">
        <v>34</v>
      </c>
      <c r="D15" s="80">
        <v>60</v>
      </c>
      <c r="E15" s="80">
        <v>60</v>
      </c>
      <c r="F15" s="81">
        <f t="shared" ref="F15" si="1">D15-E15</f>
        <v>0</v>
      </c>
      <c r="G15" s="45">
        <f>F15*100/D15</f>
        <v>0</v>
      </c>
    </row>
    <row r="16" spans="1:10" ht="27" customHeight="1" thickBot="1" x14ac:dyDescent="0.35">
      <c r="A16" s="145"/>
      <c r="B16" s="39"/>
      <c r="C16" s="28" t="s">
        <v>30</v>
      </c>
      <c r="D16" s="82">
        <v>1797</v>
      </c>
      <c r="E16" s="83">
        <v>1797</v>
      </c>
      <c r="F16" s="84">
        <f>D16-E16</f>
        <v>0</v>
      </c>
      <c r="G16" s="43">
        <f t="shared" ref="G12:G19" si="2">F16*100/D16</f>
        <v>0</v>
      </c>
      <c r="J16" s="36"/>
    </row>
    <row r="17" spans="1:7" ht="27" customHeight="1" thickTop="1" x14ac:dyDescent="0.3">
      <c r="A17" s="145"/>
      <c r="B17" s="141" t="s">
        <v>24</v>
      </c>
      <c r="C17" s="30" t="s">
        <v>14</v>
      </c>
      <c r="D17" s="92">
        <f>SUM(D18:D19)</f>
        <v>200</v>
      </c>
      <c r="E17" s="93">
        <f>SUM(E18:E19)</f>
        <v>200</v>
      </c>
      <c r="F17" s="93">
        <v>0</v>
      </c>
      <c r="G17" s="45">
        <f t="shared" si="2"/>
        <v>0</v>
      </c>
    </row>
    <row r="18" spans="1:7" ht="27" customHeight="1" x14ac:dyDescent="0.3">
      <c r="A18" s="145"/>
      <c r="B18" s="142"/>
      <c r="C18" s="24" t="s">
        <v>39</v>
      </c>
      <c r="D18" s="93">
        <v>0</v>
      </c>
      <c r="E18" s="93">
        <v>0</v>
      </c>
      <c r="F18" s="81">
        <v>0</v>
      </c>
      <c r="G18" s="45">
        <v>0</v>
      </c>
    </row>
    <row r="19" spans="1:7" ht="27" customHeight="1" thickBot="1" x14ac:dyDescent="0.35">
      <c r="A19" s="146"/>
      <c r="B19" s="143"/>
      <c r="C19" s="25" t="s">
        <v>6</v>
      </c>
      <c r="D19" s="94">
        <v>200</v>
      </c>
      <c r="E19" s="94">
        <v>200</v>
      </c>
      <c r="F19" s="94">
        <v>0</v>
      </c>
      <c r="G19" s="43">
        <f t="shared" si="2"/>
        <v>0</v>
      </c>
    </row>
    <row r="20" spans="1:7" ht="27" customHeight="1" thickTop="1" thickBot="1" x14ac:dyDescent="0.35">
      <c r="A20" s="144" t="s">
        <v>17</v>
      </c>
      <c r="B20" s="139" t="s">
        <v>18</v>
      </c>
      <c r="C20" s="140"/>
      <c r="D20" s="95">
        <f>D21</f>
        <v>7820</v>
      </c>
      <c r="E20" s="96">
        <f>E21</f>
        <v>7819</v>
      </c>
      <c r="F20" s="97">
        <f>D20-E20</f>
        <v>1</v>
      </c>
      <c r="G20" s="75">
        <v>0</v>
      </c>
    </row>
    <row r="21" spans="1:7" ht="27" customHeight="1" thickTop="1" x14ac:dyDescent="0.3">
      <c r="A21" s="145"/>
      <c r="B21" s="142" t="s">
        <v>17</v>
      </c>
      <c r="C21" s="24" t="s">
        <v>14</v>
      </c>
      <c r="D21" s="91">
        <f>SUM(D22:D22)</f>
        <v>7820</v>
      </c>
      <c r="E21" s="91">
        <f>SUM(E22:E22)</f>
        <v>7819</v>
      </c>
      <c r="F21" s="93">
        <f>D21-E21</f>
        <v>1</v>
      </c>
      <c r="G21" s="74">
        <v>0</v>
      </c>
    </row>
    <row r="22" spans="1:7" ht="27" customHeight="1" thickBot="1" x14ac:dyDescent="0.35">
      <c r="A22" s="146"/>
      <c r="B22" s="142"/>
      <c r="C22" s="24" t="s">
        <v>17</v>
      </c>
      <c r="D22" s="91">
        <v>7820</v>
      </c>
      <c r="E22" s="93">
        <v>7819</v>
      </c>
      <c r="F22" s="93">
        <f>D22-E22</f>
        <v>1</v>
      </c>
      <c r="G22" s="45">
        <v>0</v>
      </c>
    </row>
    <row r="23" spans="1:7" ht="27" customHeight="1" thickTop="1" thickBot="1" x14ac:dyDescent="0.35">
      <c r="A23" s="144" t="s">
        <v>20</v>
      </c>
      <c r="B23" s="139" t="s">
        <v>18</v>
      </c>
      <c r="C23" s="140"/>
      <c r="D23" s="95">
        <f>D24</f>
        <v>0</v>
      </c>
      <c r="E23" s="98">
        <f>E24</f>
        <v>744</v>
      </c>
      <c r="F23" s="99" t="s">
        <v>53</v>
      </c>
      <c r="G23" s="77"/>
    </row>
    <row r="24" spans="1:7" ht="27" customHeight="1" thickTop="1" x14ac:dyDescent="0.3">
      <c r="A24" s="145"/>
      <c r="B24" s="142" t="s">
        <v>20</v>
      </c>
      <c r="C24" s="24" t="s">
        <v>14</v>
      </c>
      <c r="D24" s="91">
        <v>0</v>
      </c>
      <c r="E24" s="93">
        <f>SUM(E25:E25)</f>
        <v>744</v>
      </c>
      <c r="F24" s="100" t="s">
        <v>53</v>
      </c>
      <c r="G24" s="76"/>
    </row>
    <row r="25" spans="1:7" ht="27" customHeight="1" thickBot="1" x14ac:dyDescent="0.35">
      <c r="A25" s="146"/>
      <c r="B25" s="147"/>
      <c r="C25" s="72" t="s">
        <v>26</v>
      </c>
      <c r="D25" s="101">
        <v>0</v>
      </c>
      <c r="E25" s="102">
        <v>744</v>
      </c>
      <c r="F25" s="84" t="s">
        <v>54</v>
      </c>
      <c r="G25" s="73"/>
    </row>
    <row r="26" spans="1:7" ht="14.25" thickTop="1" x14ac:dyDescent="0.3">
      <c r="F26" s="71"/>
    </row>
    <row r="27" spans="1:7" x14ac:dyDescent="0.3">
      <c r="A27" s="138"/>
      <c r="B27" s="138"/>
      <c r="C27" s="138"/>
      <c r="D27" s="138"/>
      <c r="E27" s="138"/>
      <c r="F27" s="138"/>
      <c r="G27" s="138"/>
    </row>
  </sheetData>
  <mergeCells count="14">
    <mergeCell ref="A1:G1"/>
    <mergeCell ref="A3:C3"/>
    <mergeCell ref="A4:C4"/>
    <mergeCell ref="B5:C5"/>
    <mergeCell ref="B6:B10"/>
    <mergeCell ref="A5:A19"/>
    <mergeCell ref="A27:G27"/>
    <mergeCell ref="B23:C23"/>
    <mergeCell ref="B17:B19"/>
    <mergeCell ref="A20:A22"/>
    <mergeCell ref="B20:C20"/>
    <mergeCell ref="B21:B22"/>
    <mergeCell ref="A23:A25"/>
    <mergeCell ref="B24:B25"/>
  </mergeCells>
  <phoneticPr fontId="11" type="noConversion"/>
  <printOptions horizontalCentered="1"/>
  <pageMargins left="0.7086111307144165" right="0.7086111307144165" top="0.74791663885116577" bottom="0.74791663885116577" header="0.31486111879348755" footer="0.31486111879348755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세입세출_총괄표</vt:lpstr>
      <vt:lpstr>세입결산서</vt:lpstr>
      <vt:lpstr>세출결산서</vt:lpstr>
      <vt:lpstr>세출결산서!Print_Area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다문화센터</dc:creator>
  <cp:lastModifiedBy>USER</cp:lastModifiedBy>
  <cp:revision>1</cp:revision>
  <cp:lastPrinted>2024-03-28T01:19:54Z</cp:lastPrinted>
  <dcterms:created xsi:type="dcterms:W3CDTF">2017-01-12T02:13:16Z</dcterms:created>
  <dcterms:modified xsi:type="dcterms:W3CDTF">2024-03-28T01:20:02Z</dcterms:modified>
  <cp:version>1200.0100.01</cp:version>
</cp:coreProperties>
</file>